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etcounty10-my.sharepoint.com/personal/eagube_county10_ca/Documents/Desktop/"/>
    </mc:Choice>
  </mc:AlternateContent>
  <xr:revisionPtr revIDLastSave="95" documentId="8_{BB38CCEF-C10E-40D1-912D-C1701AB2761D}" xr6:coauthVersionLast="47" xr6:coauthVersionMax="47" xr10:uidLastSave="{175E4E9B-9B3C-4AAD-A3E6-9717D552464E}"/>
  <bookViews>
    <workbookView xWindow="-108" yWindow="-108" windowWidth="23256" windowHeight="14016" xr2:uid="{2A909ABE-4D0A-4210-98F8-F1F52F605970}"/>
  </bookViews>
  <sheets>
    <sheet name="Livestock Animal Unit " sheetId="2" r:id="rId1"/>
  </sheets>
  <definedNames>
    <definedName name="_xlnm.Print_Area" localSheetId="0">'Livestock Animal Unit '!$C$8:$L$88</definedName>
    <definedName name="View">'Livestock Animal Unit '!$C$8:$K$86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6" i="2" l="1"/>
  <c r="F86" i="2"/>
  <c r="G86" i="2" s="1"/>
  <c r="K85" i="2"/>
  <c r="F85" i="2"/>
  <c r="G85" i="2" s="1"/>
  <c r="K83" i="2"/>
  <c r="F83" i="2"/>
  <c r="G83" i="2" s="1"/>
  <c r="K82" i="2"/>
  <c r="F82" i="2"/>
  <c r="G82" i="2" s="1"/>
  <c r="K80" i="2"/>
  <c r="F80" i="2"/>
  <c r="G80" i="2" s="1"/>
  <c r="K78" i="2"/>
  <c r="F78" i="2"/>
  <c r="G78" i="2" s="1"/>
  <c r="K77" i="2"/>
  <c r="F77" i="2"/>
  <c r="G77" i="2" s="1"/>
  <c r="K76" i="2"/>
  <c r="F76" i="2"/>
  <c r="G76" i="2" s="1"/>
  <c r="K74" i="2"/>
  <c r="F74" i="2"/>
  <c r="G74" i="2" s="1"/>
  <c r="K73" i="2"/>
  <c r="F73" i="2"/>
  <c r="G73" i="2" s="1"/>
  <c r="K72" i="2"/>
  <c r="F72" i="2"/>
  <c r="G72" i="2" s="1"/>
  <c r="K71" i="2"/>
  <c r="F71" i="2"/>
  <c r="G71" i="2" s="1"/>
  <c r="K69" i="2"/>
  <c r="F69" i="2"/>
  <c r="G69" i="2" s="1"/>
  <c r="K68" i="2"/>
  <c r="F68" i="2"/>
  <c r="G68" i="2" s="1"/>
  <c r="K67" i="2"/>
  <c r="F67" i="2"/>
  <c r="G67" i="2" s="1"/>
  <c r="K66" i="2"/>
  <c r="F66" i="2"/>
  <c r="G66" i="2" s="1"/>
  <c r="K65" i="2"/>
  <c r="F65" i="2"/>
  <c r="G65" i="2" s="1"/>
  <c r="K63" i="2"/>
  <c r="F63" i="2"/>
  <c r="G63" i="2" s="1"/>
  <c r="K62" i="2"/>
  <c r="F62" i="2"/>
  <c r="G62" i="2" s="1"/>
  <c r="K61" i="2"/>
  <c r="F61" i="2"/>
  <c r="G61" i="2" s="1"/>
  <c r="K60" i="2"/>
  <c r="F60" i="2"/>
  <c r="G60" i="2" s="1"/>
  <c r="K59" i="2"/>
  <c r="F59" i="2"/>
  <c r="G59" i="2" s="1"/>
  <c r="K58" i="2"/>
  <c r="F58" i="2"/>
  <c r="G58" i="2" s="1"/>
  <c r="K57" i="2"/>
  <c r="F57" i="2"/>
  <c r="G57" i="2" s="1"/>
  <c r="K56" i="2"/>
  <c r="F56" i="2"/>
  <c r="G56" i="2" s="1"/>
  <c r="K55" i="2"/>
  <c r="F55" i="2"/>
  <c r="G55" i="2" s="1"/>
  <c r="K54" i="2"/>
  <c r="F54" i="2"/>
  <c r="G54" i="2" s="1"/>
  <c r="K52" i="2"/>
  <c r="F52" i="2"/>
  <c r="G52" i="2" s="1"/>
  <c r="K51" i="2"/>
  <c r="F51" i="2"/>
  <c r="G51" i="2" s="1"/>
  <c r="K50" i="2"/>
  <c r="F50" i="2"/>
  <c r="G50" i="2" s="1"/>
  <c r="K49" i="2"/>
  <c r="F49" i="2"/>
  <c r="G49" i="2" s="1"/>
  <c r="K48" i="2"/>
  <c r="F48" i="2"/>
  <c r="G48" i="2" s="1"/>
  <c r="K47" i="2"/>
  <c r="F47" i="2"/>
  <c r="G47" i="2" s="1"/>
  <c r="K45" i="2"/>
  <c r="F45" i="2"/>
  <c r="G45" i="2" s="1"/>
  <c r="K44" i="2"/>
  <c r="F44" i="2"/>
  <c r="G44" i="2" s="1"/>
  <c r="K43" i="2"/>
  <c r="F43" i="2"/>
  <c r="G43" i="2" s="1"/>
  <c r="K42" i="2"/>
  <c r="F42" i="2"/>
  <c r="G42" i="2" s="1"/>
  <c r="K41" i="2"/>
  <c r="F41" i="2"/>
  <c r="G41" i="2" s="1"/>
  <c r="K40" i="2"/>
  <c r="F40" i="2"/>
  <c r="G40" i="2" s="1"/>
  <c r="K39" i="2"/>
  <c r="F39" i="2"/>
  <c r="G39" i="2" s="1"/>
  <c r="K38" i="2"/>
  <c r="F38" i="2"/>
  <c r="G38" i="2" s="1"/>
  <c r="K37" i="2"/>
  <c r="F37" i="2"/>
  <c r="G37" i="2" s="1"/>
  <c r="K35" i="2"/>
  <c r="F35" i="2"/>
  <c r="G35" i="2" s="1"/>
  <c r="K34" i="2"/>
  <c r="F34" i="2"/>
  <c r="G34" i="2" s="1"/>
  <c r="K33" i="2"/>
  <c r="F33" i="2"/>
  <c r="G33" i="2" s="1"/>
  <c r="D26" i="2" l="1"/>
</calcChain>
</file>

<file path=xl/sharedStrings.xml><?xml version="1.0" encoding="utf-8"?>
<sst xmlns="http://schemas.openxmlformats.org/spreadsheetml/2006/main" count="63" uniqueCount="61">
  <si>
    <t>Please click on " Enable Editing" at the top of your screen!</t>
  </si>
  <si>
    <t>Total Area
 Requirement 
for Desired Amount 
of Animals</t>
  </si>
  <si>
    <t>How many ACRES do you have=</t>
  </si>
  <si>
    <t>Factor to be used to determine the animal units</t>
  </si>
  <si>
    <t>Number of 
Allowable 
Animals</t>
  </si>
  <si>
    <t>Number of
Desired Animals</t>
  </si>
  <si>
    <t>Area
Requirment for
Animal in Acres</t>
  </si>
  <si>
    <t>Beef</t>
  </si>
  <si>
    <t xml:space="preserve">Cows/Finishers (900+ lbs) </t>
  </si>
  <si>
    <t xml:space="preserve">Feeders (450 – 900 lbs) </t>
  </si>
  <si>
    <t xml:space="preserve">Feeder Calves (&lt; 550 lbs) </t>
  </si>
  <si>
    <t>Dairy
(*count lactating
cows only calculate animal
units)</t>
  </si>
  <si>
    <t>Free Stall – Lactating
Cows with all associated
dries, heifers, and calves*</t>
  </si>
  <si>
    <t>Free Stall – Lactating with
Dry Cows only*</t>
  </si>
  <si>
    <t>Free Stall – Lactating
cows only</t>
  </si>
  <si>
    <t>Tie Stall – Lactating cows
only</t>
  </si>
  <si>
    <t>Loose Housing –
Lactating cows only</t>
  </si>
  <si>
    <t xml:space="preserve">Dry cow </t>
  </si>
  <si>
    <t>Replacements – Bred
Heifers (Breeding to
calving)</t>
  </si>
  <si>
    <t>Replacements – Growing
Heifers (350 lbs to
breeding)</t>
  </si>
  <si>
    <t xml:space="preserve">Calves (&lt; 350 lbs) </t>
  </si>
  <si>
    <t>Swine
(*count sows only to
calculate animal
units)</t>
  </si>
  <si>
    <t xml:space="preserve">Farrow to finish* </t>
  </si>
  <si>
    <t xml:space="preserve">Farrow to wean* </t>
  </si>
  <si>
    <t xml:space="preserve">Farrow only* </t>
  </si>
  <si>
    <t xml:space="preserve">Feeders/Boars </t>
  </si>
  <si>
    <t xml:space="preserve">Growers/Roasters </t>
  </si>
  <si>
    <t xml:space="preserve">Weaners </t>
  </si>
  <si>
    <t xml:space="preserve">Poultry </t>
  </si>
  <si>
    <t xml:space="preserve">Chicken – Breeders </t>
  </si>
  <si>
    <t>Chicken – Layer–Liquid
(includes associated
pullets)</t>
  </si>
  <si>
    <t>Chicken – Layers (Belt
Cage)</t>
  </si>
  <si>
    <t xml:space="preserve">Chicken – Layers (Deep
Pit) </t>
  </si>
  <si>
    <t xml:space="preserve">Chicken – Pullets/Broilers </t>
  </si>
  <si>
    <t xml:space="preserve">Turkeys – Toms/Breeders </t>
  </si>
  <si>
    <t xml:space="preserve">Turkey – Hens (light) </t>
  </si>
  <si>
    <t xml:space="preserve">Turkey – Broilers </t>
  </si>
  <si>
    <t xml:space="preserve">Ducks </t>
  </si>
  <si>
    <t xml:space="preserve">Geese </t>
  </si>
  <si>
    <t>Horses</t>
  </si>
  <si>
    <t xml:space="preserve">PMU </t>
  </si>
  <si>
    <t xml:space="preserve">Feeders &gt; 750 lbs </t>
  </si>
  <si>
    <t xml:space="preserve">Foals &lt; 750 lbs </t>
  </si>
  <si>
    <t xml:space="preserve">Mules </t>
  </si>
  <si>
    <t xml:space="preserve">Donkeys </t>
  </si>
  <si>
    <t>Sheep</t>
  </si>
  <si>
    <t xml:space="preserve">Ewes/rams </t>
  </si>
  <si>
    <t xml:space="preserve">Ewes with Lambs </t>
  </si>
  <si>
    <t xml:space="preserve">Lambs </t>
  </si>
  <si>
    <t xml:space="preserve">Feeders </t>
  </si>
  <si>
    <t>Goats</t>
  </si>
  <si>
    <t xml:space="preserve">Meat/Milk (per Ewe) </t>
  </si>
  <si>
    <t xml:space="preserve">Nannies/Billies </t>
  </si>
  <si>
    <t>Bison</t>
  </si>
  <si>
    <t xml:space="preserve">Bison </t>
  </si>
  <si>
    <t>Cervid</t>
  </si>
  <si>
    <t xml:space="preserve">Elk </t>
  </si>
  <si>
    <t xml:space="preserve">Deer </t>
  </si>
  <si>
    <t>Wild Boar</t>
  </si>
  <si>
    <t xml:space="preserve">Sow (farrowing) </t>
  </si>
  <si>
    <r>
      <rPr>
        <b/>
        <i/>
        <sz val="11"/>
        <color theme="1"/>
        <rFont val="Aptos Narrow"/>
        <family val="2"/>
        <scheme val="minor"/>
      </rPr>
      <t>This document will help you understand the number of livestock animals allowed on your property.</t>
    </r>
    <r>
      <rPr>
        <b/>
        <sz val="11"/>
        <color theme="1"/>
        <rFont val="Aptos Narrow"/>
        <family val="2"/>
        <scheme val="minor"/>
      </rPr>
      <t xml:space="preserve">                                                                                                                                      </t>
    </r>
    <r>
      <rPr>
        <sz val="11"/>
        <color theme="1"/>
        <rFont val="Aptos Narrow"/>
        <family val="2"/>
        <scheme val="minor"/>
      </rPr>
      <t xml:space="preserve">1. To use this tool, please fill in the </t>
    </r>
    <r>
      <rPr>
        <b/>
        <sz val="11"/>
        <color theme="5" tint="0.39997558519241921"/>
        <rFont val="Aptos Narrow"/>
        <family val="2"/>
        <scheme val="minor"/>
      </rPr>
      <t>orange cell</t>
    </r>
    <r>
      <rPr>
        <sz val="11"/>
        <color theme="1"/>
        <rFont val="Aptos Narrow"/>
        <family val="2"/>
        <scheme val="minor"/>
      </rPr>
      <t xml:space="preserve"> beside</t>
    </r>
    <r>
      <rPr>
        <b/>
        <sz val="11"/>
        <color theme="1"/>
        <rFont val="Aptos Narrow"/>
        <family val="2"/>
        <scheme val="minor"/>
      </rPr>
      <t xml:space="preserve"> "How many ACRES do you have."                                                                                                                                                                      2. </t>
    </r>
    <r>
      <rPr>
        <sz val="11"/>
        <color theme="1"/>
        <rFont val="Aptos Narrow"/>
        <family val="2"/>
        <scheme val="minor"/>
      </rPr>
      <t xml:space="preserve">This would automatically populate the green column with the number of animal units per animal.   </t>
    </r>
    <r>
      <rPr>
        <b/>
        <sz val="11"/>
        <color theme="1"/>
        <rFont val="Aptos Narrow"/>
        <family val="2"/>
        <scheme val="minor"/>
      </rPr>
      <t xml:space="preserve">                                                                                                                                              Please note that this is per animal and not a sum total of all animals on the list.                                                                                    3. </t>
    </r>
    <r>
      <rPr>
        <sz val="11"/>
        <color theme="1"/>
        <rFont val="Aptos Narrow"/>
        <family val="2"/>
        <scheme val="minor"/>
      </rPr>
      <t xml:space="preserve">If you would like to know how many of the various animals you are allowed on your property, fill out the appropriate orange cell for the corresponding animal. </t>
    </r>
    <r>
      <rPr>
        <b/>
        <sz val="11"/>
        <color theme="1"/>
        <rFont val="Aptos Narrow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Aptos Narrow"/>
        <family val="2"/>
        <scheme val="minor"/>
      </rPr>
      <t xml:space="preserve">For example, if you wanted 4 dry cows and 12 geese, you would fill out 4  and 12 in the appropriate cells under the "Number of Desired Animals" column.     </t>
    </r>
    <r>
      <rPr>
        <b/>
        <sz val="11"/>
        <color theme="1"/>
        <rFont val="Aptos Narrow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4.</t>
    </r>
    <r>
      <rPr>
        <sz val="11"/>
        <color theme="1"/>
        <rFont val="Aptos Narrow"/>
        <family val="2"/>
        <scheme val="minor"/>
      </rPr>
      <t xml:space="preserve"> Filling the number of desired animals will automatically populate the</t>
    </r>
    <r>
      <rPr>
        <b/>
        <sz val="11"/>
        <color theme="1"/>
        <rFont val="Aptos Narrow"/>
        <family val="2"/>
        <scheme val="minor"/>
      </rPr>
      <t xml:space="preserve"> Total area requirement for Desired Amount of Animals field.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</si>
</sst>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b/>
      <sz val="11"/>
      <color theme="5" tint="0.39997558519241921"/>
      <name val="Aptos Narrow"/>
      <family val="2"/>
      <scheme val="minor"/>
    </font>
    <font>
      <b/>
      <sz val="12"/>
      <color theme="1" tint="4.9989318521683403E-2"/>
      <name val="Aptos Narrow"/>
      <family val="2"/>
      <scheme val="minor"/>
    </font>
    <font>
      <b/>
      <sz val="14"/>
      <color theme="1"/>
      <name val="Calibri"/>
      <family val="2"/>
    </font>
    <font>
      <sz val="16"/>
      <color rgb="FF3F3F76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i/>
      <sz val="10"/>
      <color theme="1"/>
      <name val="Aptos Display"/>
      <family val="2"/>
      <scheme val="major"/>
    </font>
    <font>
      <sz val="20"/>
      <color rgb="FF3F3F76"/>
      <name val="Aptos Narrow"/>
      <family val="2"/>
      <scheme val="minor"/>
    </font>
    <font>
      <i/>
      <sz val="11"/>
      <color theme="1"/>
      <name val="Aptos Display"/>
      <family val="2"/>
      <scheme val="major"/>
    </font>
    <font>
      <b/>
      <sz val="14"/>
      <color rgb="FF006100"/>
      <name val="Aptos Narrow"/>
      <family val="2"/>
      <scheme val="minor"/>
    </font>
    <font>
      <sz val="14"/>
      <color rgb="FF3F3F76"/>
      <name val="Aptos Narrow"/>
      <family val="2"/>
      <scheme val="minor"/>
    </font>
    <font>
      <b/>
      <sz val="14"/>
      <color rgb="FFFA7D00"/>
      <name val="Aptos Narrow"/>
      <family val="2"/>
      <scheme val="minor"/>
    </font>
    <font>
      <sz val="14"/>
      <color theme="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1" applyNumberFormat="0" applyAlignment="0" applyProtection="0"/>
  </cellStyleXfs>
  <cellXfs count="142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left" wrapText="1"/>
      <protection locked="0"/>
    </xf>
    <xf numFmtId="0" fontId="0" fillId="7" borderId="5" xfId="0" applyFill="1" applyBorder="1" applyProtection="1">
      <protection locked="0"/>
    </xf>
    <xf numFmtId="0" fontId="4" fillId="7" borderId="5" xfId="0" applyFont="1" applyFill="1" applyBorder="1" applyAlignment="1" applyProtection="1">
      <alignment horizontal="left" wrapText="1"/>
      <protection locked="0"/>
    </xf>
    <xf numFmtId="0" fontId="4" fillId="7" borderId="7" xfId="0" applyFont="1" applyFill="1" applyBorder="1" applyAlignment="1" applyProtection="1">
      <alignment horizontal="left" wrapText="1"/>
      <protection locked="0"/>
    </xf>
    <xf numFmtId="0" fontId="0" fillId="7" borderId="7" xfId="0" applyFill="1" applyBorder="1" applyProtection="1"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13" fillId="8" borderId="0" xfId="2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1" fillId="2" borderId="12" xfId="1" applyBorder="1" applyAlignment="1" applyProtection="1">
      <alignment horizontal="center" vertical="center" wrapText="1"/>
    </xf>
    <xf numFmtId="0" fontId="2" fillId="3" borderId="12" xfId="2" applyBorder="1" applyAlignment="1" applyProtection="1">
      <alignment horizontal="center" vertical="center" wrapText="1"/>
      <protection locked="0"/>
    </xf>
    <xf numFmtId="0" fontId="1" fillId="8" borderId="15" xfId="1" applyFill="1" applyBorder="1" applyAlignment="1" applyProtection="1">
      <alignment horizontal="center" vertical="center" wrapText="1"/>
    </xf>
    <xf numFmtId="0" fontId="2" fillId="8" borderId="15" xfId="2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4" borderId="20" xfId="3" applyBorder="1" applyProtection="1"/>
    <xf numFmtId="0" fontId="15" fillId="2" borderId="20" xfId="1" applyFont="1" applyBorder="1" applyAlignment="1" applyProtection="1">
      <alignment horizontal="center" vertical="center"/>
    </xf>
    <xf numFmtId="0" fontId="16" fillId="3" borderId="20" xfId="2" applyFont="1" applyBorder="1" applyAlignment="1" applyProtection="1">
      <alignment horizontal="center" vertical="center" wrapText="1"/>
      <protection locked="0"/>
    </xf>
    <xf numFmtId="0" fontId="3" fillId="4" borderId="6" xfId="3" applyBorder="1" applyProtection="1"/>
    <xf numFmtId="0" fontId="15" fillId="2" borderId="6" xfId="1" applyFont="1" applyBorder="1" applyAlignment="1" applyProtection="1">
      <alignment horizontal="center" vertical="center"/>
    </xf>
    <xf numFmtId="0" fontId="16" fillId="3" borderId="6" xfId="2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3" fillId="4" borderId="25" xfId="3" applyBorder="1" applyProtection="1"/>
    <xf numFmtId="0" fontId="15" fillId="2" borderId="25" xfId="1" applyFont="1" applyBorder="1" applyAlignment="1" applyProtection="1">
      <alignment horizontal="center" vertical="center"/>
    </xf>
    <xf numFmtId="0" fontId="16" fillId="3" borderId="25" xfId="2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3" fillId="4" borderId="28" xfId="3" applyBorder="1" applyProtection="1"/>
    <xf numFmtId="0" fontId="15" fillId="2" borderId="29" xfId="1" applyFont="1" applyBorder="1" applyAlignment="1" applyProtection="1">
      <alignment horizontal="center" vertical="center"/>
    </xf>
    <xf numFmtId="0" fontId="16" fillId="3" borderId="29" xfId="2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4" borderId="32" xfId="3" applyBorder="1" applyProtection="1"/>
    <xf numFmtId="0" fontId="3" fillId="4" borderId="35" xfId="3" applyBorder="1" applyProtection="1"/>
    <xf numFmtId="0" fontId="0" fillId="0" borderId="9" xfId="0" applyBorder="1"/>
    <xf numFmtId="0" fontId="3" fillId="4" borderId="37" xfId="3" applyBorder="1" applyProtection="1"/>
    <xf numFmtId="0" fontId="3" fillId="4" borderId="38" xfId="3" applyBorder="1" applyProtection="1"/>
    <xf numFmtId="0" fontId="3" fillId="4" borderId="39" xfId="3" applyBorder="1" applyProtection="1"/>
    <xf numFmtId="0" fontId="3" fillId="4" borderId="41" xfId="3" applyBorder="1" applyProtection="1"/>
    <xf numFmtId="0" fontId="15" fillId="2" borderId="15" xfId="1" applyFont="1" applyBorder="1" applyAlignment="1" applyProtection="1">
      <alignment horizontal="center" vertical="center"/>
    </xf>
    <xf numFmtId="0" fontId="16" fillId="3" borderId="15" xfId="2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8" fillId="0" borderId="0" xfId="0" applyFont="1"/>
    <xf numFmtId="0" fontId="3" fillId="4" borderId="13" xfId="3" applyBorder="1" applyAlignment="1" applyProtection="1">
      <alignment horizontal="center" vertical="center" wrapText="1"/>
    </xf>
    <xf numFmtId="0" fontId="3" fillId="8" borderId="17" xfId="3" applyFill="1" applyBorder="1" applyAlignment="1" applyProtection="1">
      <alignment horizontal="center" vertical="center" wrapText="1"/>
    </xf>
    <xf numFmtId="0" fontId="17" fillId="4" borderId="19" xfId="3" applyFont="1" applyBorder="1" applyProtection="1"/>
    <xf numFmtId="0" fontId="17" fillId="4" borderId="22" xfId="3" applyFont="1" applyBorder="1" applyProtection="1"/>
    <xf numFmtId="0" fontId="17" fillId="4" borderId="24" xfId="3" applyFont="1" applyBorder="1" applyProtection="1"/>
    <xf numFmtId="0" fontId="17" fillId="4" borderId="30" xfId="3" applyFont="1" applyBorder="1" applyProtection="1"/>
    <xf numFmtId="0" fontId="17" fillId="4" borderId="33" xfId="3" applyFont="1" applyBorder="1" applyProtection="1"/>
    <xf numFmtId="0" fontId="17" fillId="4" borderId="36" xfId="3" applyFont="1" applyBorder="1" applyProtection="1"/>
    <xf numFmtId="0" fontId="17" fillId="4" borderId="42" xfId="3" applyFont="1" applyBorder="1" applyProtection="1"/>
    <xf numFmtId="0" fontId="10" fillId="3" borderId="2" xfId="2" applyFont="1" applyBorder="1" applyAlignment="1" applyProtection="1">
      <alignment horizontal="center" vertical="center"/>
      <protection locked="0"/>
    </xf>
    <xf numFmtId="0" fontId="10" fillId="3" borderId="4" xfId="2" applyFont="1" applyBorder="1" applyAlignment="1" applyProtection="1">
      <alignment horizontal="center" vertical="center"/>
      <protection locked="0"/>
    </xf>
    <xf numFmtId="0" fontId="10" fillId="3" borderId="5" xfId="2" applyFont="1" applyBorder="1" applyAlignment="1" applyProtection="1">
      <alignment horizontal="center" vertical="center"/>
      <protection locked="0"/>
    </xf>
    <xf numFmtId="0" fontId="10" fillId="3" borderId="7" xfId="2" applyFont="1" applyBorder="1" applyAlignment="1" applyProtection="1">
      <alignment horizontal="center" vertical="center"/>
      <protection locked="0"/>
    </xf>
    <xf numFmtId="0" fontId="10" fillId="3" borderId="8" xfId="2" applyFont="1" applyBorder="1" applyAlignment="1" applyProtection="1">
      <alignment horizontal="center" vertical="center"/>
      <protection locked="0"/>
    </xf>
    <xf numFmtId="0" fontId="10" fillId="3" borderId="10" xfId="2" applyFont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6" borderId="2" xfId="0" applyFont="1" applyFill="1" applyBorder="1" applyAlignment="1" applyProtection="1">
      <alignment horizontal="left" wrapText="1"/>
    </xf>
    <xf numFmtId="0" fontId="4" fillId="6" borderId="3" xfId="0" applyFont="1" applyFill="1" applyBorder="1" applyAlignment="1" applyProtection="1">
      <alignment horizontal="left" wrapText="1"/>
    </xf>
    <xf numFmtId="0" fontId="4" fillId="6" borderId="4" xfId="0" applyFont="1" applyFill="1" applyBorder="1" applyAlignment="1" applyProtection="1">
      <alignment horizontal="left" wrapText="1"/>
    </xf>
    <xf numFmtId="0" fontId="4" fillId="6" borderId="5" xfId="0" applyFont="1" applyFill="1" applyBorder="1" applyAlignment="1" applyProtection="1">
      <alignment horizontal="left" wrapText="1"/>
    </xf>
    <xf numFmtId="0" fontId="4" fillId="6" borderId="0" xfId="0" applyFont="1" applyFill="1" applyAlignment="1" applyProtection="1">
      <alignment horizontal="left" wrapText="1"/>
    </xf>
    <xf numFmtId="0" fontId="4" fillId="6" borderId="7" xfId="0" applyFont="1" applyFill="1" applyBorder="1" applyAlignment="1" applyProtection="1">
      <alignment horizontal="left" wrapText="1"/>
    </xf>
    <xf numFmtId="0" fontId="4" fillId="6" borderId="8" xfId="0" applyFont="1" applyFill="1" applyBorder="1" applyAlignment="1" applyProtection="1">
      <alignment horizontal="left" wrapText="1"/>
    </xf>
    <xf numFmtId="0" fontId="4" fillId="6" borderId="9" xfId="0" applyFont="1" applyFill="1" applyBorder="1" applyAlignment="1" applyProtection="1">
      <alignment horizontal="left" wrapText="1"/>
    </xf>
    <xf numFmtId="0" fontId="4" fillId="6" borderId="10" xfId="0" applyFont="1" applyFill="1" applyBorder="1" applyAlignment="1" applyProtection="1">
      <alignment horizontal="left" wrapText="1"/>
    </xf>
    <xf numFmtId="0" fontId="4" fillId="7" borderId="0" xfId="0" applyFont="1" applyFill="1" applyAlignment="1" applyProtection="1">
      <alignment horizontal="left" wrapText="1"/>
    </xf>
    <xf numFmtId="0" fontId="4" fillId="8" borderId="2" xfId="0" applyFont="1" applyFill="1" applyBorder="1" applyAlignment="1" applyProtection="1">
      <alignment horizontal="left" wrapText="1"/>
    </xf>
    <xf numFmtId="0" fontId="4" fillId="8" borderId="3" xfId="0" applyFont="1" applyFill="1" applyBorder="1" applyAlignment="1" applyProtection="1">
      <alignment horizontal="left" wrapText="1"/>
    </xf>
    <xf numFmtId="0" fontId="4" fillId="8" borderId="4" xfId="0" applyFont="1" applyFill="1" applyBorder="1" applyAlignment="1" applyProtection="1">
      <alignment horizontal="left" wrapText="1"/>
    </xf>
    <xf numFmtId="0" fontId="4" fillId="8" borderId="5" xfId="0" applyFont="1" applyFill="1" applyBorder="1" applyAlignment="1" applyProtection="1">
      <alignment horizontal="left" wrapText="1"/>
    </xf>
    <xf numFmtId="0" fontId="4" fillId="8" borderId="0" xfId="0" applyFont="1" applyFill="1" applyAlignment="1" applyProtection="1">
      <alignment horizontal="left" wrapText="1"/>
    </xf>
    <xf numFmtId="0" fontId="4" fillId="8" borderId="7" xfId="0" applyFont="1" applyFill="1" applyBorder="1" applyAlignment="1" applyProtection="1">
      <alignment horizontal="left" wrapText="1"/>
    </xf>
    <xf numFmtId="0" fontId="4" fillId="8" borderId="8" xfId="0" applyFont="1" applyFill="1" applyBorder="1" applyAlignment="1" applyProtection="1">
      <alignment horizontal="left" wrapText="1"/>
    </xf>
    <xf numFmtId="0" fontId="4" fillId="8" borderId="9" xfId="0" applyFont="1" applyFill="1" applyBorder="1" applyAlignment="1" applyProtection="1">
      <alignment horizontal="left" wrapText="1"/>
    </xf>
    <xf numFmtId="0" fontId="4" fillId="8" borderId="10" xfId="0" applyFont="1" applyFill="1" applyBorder="1" applyAlignment="1" applyProtection="1">
      <alignment horizontal="left" wrapText="1"/>
    </xf>
    <xf numFmtId="0" fontId="4" fillId="0" borderId="44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11" fillId="0" borderId="46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12" fillId="8" borderId="3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0" xfId="0" applyFont="1" applyFill="1" applyAlignment="1" applyProtection="1">
      <alignment horizontal="center" vertical="center" wrapText="1"/>
    </xf>
    <xf numFmtId="0" fontId="12" fillId="8" borderId="9" xfId="0" applyFont="1" applyFill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wrapText="1"/>
    </xf>
    <xf numFmtId="0" fontId="0" fillId="0" borderId="11" xfId="0" applyBorder="1" applyProtection="1"/>
    <xf numFmtId="0" fontId="0" fillId="0" borderId="12" xfId="0" applyBorder="1" applyProtection="1"/>
    <xf numFmtId="0" fontId="0" fillId="8" borderId="14" xfId="0" applyFill="1" applyBorder="1" applyProtection="1"/>
    <xf numFmtId="0" fontId="0" fillId="8" borderId="15" xfId="0" applyFill="1" applyBorder="1" applyProtection="1"/>
    <xf numFmtId="0" fontId="0" fillId="8" borderId="16" xfId="0" applyFill="1" applyBorder="1" applyProtection="1"/>
    <xf numFmtId="0" fontId="0" fillId="0" borderId="18" xfId="0" applyBorder="1" applyAlignment="1" applyProtection="1">
      <alignment horizontal="center" vertical="center"/>
    </xf>
    <xf numFmtId="0" fontId="0" fillId="0" borderId="19" xfId="0" applyBorder="1" applyProtection="1"/>
    <xf numFmtId="0" fontId="0" fillId="0" borderId="18" xfId="0" applyBorder="1" applyProtection="1"/>
    <xf numFmtId="0" fontId="0" fillId="0" borderId="20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22" xfId="0" applyBorder="1" applyProtection="1"/>
    <xf numFmtId="0" fontId="0" fillId="0" borderId="21" xfId="0" applyBorder="1" applyProtection="1"/>
    <xf numFmtId="0" fontId="0" fillId="0" borderId="6" xfId="0" applyBorder="1" applyProtection="1"/>
    <xf numFmtId="0" fontId="0" fillId="0" borderId="23" xfId="0" applyBorder="1" applyAlignment="1" applyProtection="1">
      <alignment horizontal="center" vertical="center"/>
    </xf>
    <xf numFmtId="0" fontId="0" fillId="0" borderId="24" xfId="0" applyBorder="1" applyProtection="1"/>
    <xf numFmtId="0" fontId="0" fillId="0" borderId="23" xfId="0" applyBorder="1" applyProtection="1"/>
    <xf numFmtId="0" fontId="0" fillId="0" borderId="25" xfId="0" applyBorder="1" applyProtection="1"/>
    <xf numFmtId="0" fontId="18" fillId="0" borderId="0" xfId="0" applyFont="1" applyProtection="1"/>
    <xf numFmtId="0" fontId="0" fillId="0" borderId="26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wrapText="1"/>
    </xf>
    <xf numFmtId="0" fontId="0" fillId="0" borderId="26" xfId="0" applyBorder="1" applyProtection="1"/>
    <xf numFmtId="0" fontId="0" fillId="0" borderId="3" xfId="0" applyBorder="1" applyProtection="1"/>
    <xf numFmtId="0" fontId="0" fillId="0" borderId="21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wrapText="1"/>
    </xf>
    <xf numFmtId="0" fontId="0" fillId="0" borderId="9" xfId="0" applyBorder="1" applyProtection="1"/>
    <xf numFmtId="0" fontId="0" fillId="0" borderId="27" xfId="0" applyBorder="1" applyProtection="1"/>
    <xf numFmtId="0" fontId="0" fillId="0" borderId="31" xfId="0" applyBorder="1" applyProtection="1"/>
    <xf numFmtId="0" fontId="0" fillId="0" borderId="34" xfId="0" applyBorder="1" applyProtection="1"/>
    <xf numFmtId="0" fontId="0" fillId="0" borderId="2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0" xfId="0" applyBorder="1" applyProtection="1"/>
    <xf numFmtId="0" fontId="0" fillId="0" borderId="14" xfId="0" applyBorder="1" applyProtection="1"/>
    <xf numFmtId="0" fontId="0" fillId="0" borderId="41" xfId="0" applyBorder="1" applyProtection="1"/>
  </cellXfs>
  <cellStyles count="4">
    <cellStyle name="Calculation" xfId="3" builtinId="22"/>
    <cellStyle name="Good" xfId="1" builtinId="26"/>
    <cellStyle name="Input" xfId="2" builtinId="20"/>
    <cellStyle name="Normal" xfId="0" builtinId="0"/>
  </cellStyles>
  <dxfs count="2">
    <dxf>
      <font>
        <b/>
        <i val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86438</xdr:colOff>
      <xdr:row>18</xdr:row>
      <xdr:rowOff>41506</xdr:rowOff>
    </xdr:from>
    <xdr:to>
      <xdr:col>2</xdr:col>
      <xdr:colOff>440306</xdr:colOff>
      <xdr:row>19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68C4B83-8EFC-43B5-9899-BC31710FC85A}"/>
            </a:ext>
          </a:extLst>
        </xdr:cNvPr>
        <xdr:cNvSpPr/>
      </xdr:nvSpPr>
      <xdr:spPr>
        <a:xfrm>
          <a:off x="580660" y="3159596"/>
          <a:ext cx="353868" cy="147196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91139</xdr:colOff>
      <xdr:row>19</xdr:row>
      <xdr:rowOff>43994</xdr:rowOff>
    </xdr:from>
    <xdr:to>
      <xdr:col>2</xdr:col>
      <xdr:colOff>440306</xdr:colOff>
      <xdr:row>19</xdr:row>
      <xdr:rowOff>188702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5096066-2890-449D-99BB-FA850D7A382C}"/>
            </a:ext>
          </a:extLst>
        </xdr:cNvPr>
        <xdr:cNvSpPr/>
      </xdr:nvSpPr>
      <xdr:spPr>
        <a:xfrm>
          <a:off x="586439" y="3996869"/>
          <a:ext cx="349167" cy="144708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98844</xdr:colOff>
      <xdr:row>20</xdr:row>
      <xdr:rowOff>62902</xdr:rowOff>
    </xdr:from>
    <xdr:to>
      <xdr:col>2</xdr:col>
      <xdr:colOff>440306</xdr:colOff>
      <xdr:row>21</xdr:row>
      <xdr:rowOff>26958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714387F-B6D3-4318-9A4F-B0C786A9A043}"/>
            </a:ext>
          </a:extLst>
        </xdr:cNvPr>
        <xdr:cNvSpPr/>
      </xdr:nvSpPr>
      <xdr:spPr>
        <a:xfrm>
          <a:off x="593066" y="3558397"/>
          <a:ext cx="341462" cy="152759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503205</xdr:colOff>
      <xdr:row>18</xdr:row>
      <xdr:rowOff>28576</xdr:rowOff>
    </xdr:from>
    <xdr:to>
      <xdr:col>10</xdr:col>
      <xdr:colOff>896365</xdr:colOff>
      <xdr:row>18</xdr:row>
      <xdr:rowOff>179718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BFBDE0-6EE3-4FCB-8C82-BD2328FDC1CD}"/>
            </a:ext>
          </a:extLst>
        </xdr:cNvPr>
        <xdr:cNvSpPr txBox="1"/>
      </xdr:nvSpPr>
      <xdr:spPr>
        <a:xfrm>
          <a:off x="998505" y="3162301"/>
          <a:ext cx="5489035" cy="151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CA" sz="1100"/>
            <a:t>If Total Area Requirement is in Red, it means the desired amount exceeds the allowed limit.</a:t>
          </a:r>
        </a:p>
      </xdr:txBody>
    </xdr:sp>
    <xdr:clientData/>
  </xdr:twoCellAnchor>
  <xdr:oneCellAnchor>
    <xdr:from>
      <xdr:col>3</xdr:col>
      <xdr:colOff>927759</xdr:colOff>
      <xdr:row>8</xdr:row>
      <xdr:rowOff>148442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D66BADB-7A02-4358-97B9-168561687667}"/>
            </a:ext>
          </a:extLst>
        </xdr:cNvPr>
        <xdr:cNvSpPr txBox="1"/>
      </xdr:nvSpPr>
      <xdr:spPr>
        <a:xfrm>
          <a:off x="2727984" y="1986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>
    <xdr:from>
      <xdr:col>2</xdr:col>
      <xdr:colOff>496556</xdr:colOff>
      <xdr:row>19</xdr:row>
      <xdr:rowOff>46214</xdr:rowOff>
    </xdr:from>
    <xdr:to>
      <xdr:col>3</xdr:col>
      <xdr:colOff>1334690</xdr:colOff>
      <xdr:row>19</xdr:row>
      <xdr:rowOff>188702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D441F7E-785C-4B59-B149-EBB732233B5C}"/>
            </a:ext>
          </a:extLst>
        </xdr:cNvPr>
        <xdr:cNvSpPr txBox="1"/>
      </xdr:nvSpPr>
      <xdr:spPr>
        <a:xfrm>
          <a:off x="991856" y="3999089"/>
          <a:ext cx="2143059" cy="1424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CA" sz="1100"/>
            <a:t>Fillable cells in this  document</a:t>
          </a:r>
        </a:p>
      </xdr:txBody>
    </xdr:sp>
    <xdr:clientData/>
  </xdr:twoCellAnchor>
  <xdr:twoCellAnchor>
    <xdr:from>
      <xdr:col>2</xdr:col>
      <xdr:colOff>494328</xdr:colOff>
      <xdr:row>20</xdr:row>
      <xdr:rowOff>54607</xdr:rowOff>
    </xdr:from>
    <xdr:to>
      <xdr:col>9</xdr:col>
      <xdr:colOff>184580</xdr:colOff>
      <xdr:row>21</xdr:row>
      <xdr:rowOff>17971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4A19C09-95B9-46AE-82A6-6FCC1FA7F72D}"/>
            </a:ext>
          </a:extLst>
        </xdr:cNvPr>
        <xdr:cNvSpPr txBox="1"/>
      </xdr:nvSpPr>
      <xdr:spPr>
        <a:xfrm>
          <a:off x="989628" y="4197982"/>
          <a:ext cx="4062227" cy="1538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CA" sz="1100"/>
            <a:t>Allowable amounts and acceptable amount of animals. </a:t>
          </a:r>
        </a:p>
      </xdr:txBody>
    </xdr:sp>
    <xdr:clientData/>
  </xdr:twoCellAnchor>
  <xdr:twoCellAnchor editAs="oneCell">
    <xdr:from>
      <xdr:col>1</xdr:col>
      <xdr:colOff>130542</xdr:colOff>
      <xdr:row>4</xdr:row>
      <xdr:rowOff>6290</xdr:rowOff>
    </xdr:from>
    <xdr:to>
      <xdr:col>10</xdr:col>
      <xdr:colOff>1105260</xdr:colOff>
      <xdr:row>6</xdr:row>
      <xdr:rowOff>80872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E1A013-CF09-47D2-906B-22088C0B62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721"/>
        <a:stretch/>
      </xdr:blipFill>
      <xdr:spPr>
        <a:xfrm>
          <a:off x="480990" y="545441"/>
          <a:ext cx="6213468" cy="451988"/>
        </a:xfrm>
        <a:prstGeom prst="rect">
          <a:avLst/>
        </a:prstGeom>
      </xdr:spPr>
    </xdr:pic>
    <xdr:clientData/>
  </xdr:twoCellAnchor>
  <xdr:twoCellAnchor>
    <xdr:from>
      <xdr:col>2</xdr:col>
      <xdr:colOff>89858</xdr:colOff>
      <xdr:row>21</xdr:row>
      <xdr:rowOff>62900</xdr:rowOff>
    </xdr:from>
    <xdr:to>
      <xdr:col>10</xdr:col>
      <xdr:colOff>1042359</xdr:colOff>
      <xdr:row>23</xdr:row>
      <xdr:rowOff>170731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F9F5F84-20CB-4E95-AFAD-70206A02E29E}"/>
            </a:ext>
          </a:extLst>
        </xdr:cNvPr>
        <xdr:cNvSpPr txBox="1"/>
      </xdr:nvSpPr>
      <xdr:spPr>
        <a:xfrm>
          <a:off x="585158" y="4396775"/>
          <a:ext cx="6048376" cy="4888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100" i="1"/>
            <a:t>*if this below  value is </a:t>
          </a:r>
          <a:r>
            <a:rPr lang="en-CA" sz="1100" b="1" i="1">
              <a:solidFill>
                <a:schemeClr val="accent6">
                  <a:lumMod val="75000"/>
                </a:schemeClr>
              </a:solidFill>
            </a:rPr>
            <a:t>green</a:t>
          </a:r>
          <a:r>
            <a:rPr lang="en-CA" sz="1100" i="1"/>
            <a:t>, the total number of desired animals is acceptable                                                                                              *if this below</a:t>
          </a:r>
          <a:r>
            <a:rPr lang="en-CA" sz="1100" i="1" baseline="0"/>
            <a:t> </a:t>
          </a:r>
          <a:r>
            <a:rPr lang="en-CA" sz="1100" i="1"/>
            <a:t>value is </a:t>
          </a:r>
          <a:r>
            <a:rPr lang="en-CA" sz="1100" b="1" i="1">
              <a:solidFill>
                <a:srgbClr val="FF0000"/>
              </a:solidFill>
            </a:rPr>
            <a:t>red</a:t>
          </a:r>
          <a:r>
            <a:rPr lang="en-CA" sz="1100" i="1"/>
            <a:t>, the total number of desired animals is NOT acceptable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42F6E-43BB-4B08-B32F-43A4400FF617}">
  <dimension ref="B1:S87"/>
  <sheetViews>
    <sheetView tabSelected="1" zoomScale="98" zoomScaleNormal="98" workbookViewId="0">
      <pane ySplit="29" topLeftCell="A30" activePane="bottomLeft" state="frozen"/>
      <selection pane="bottomLeft" activeCell="P14" sqref="P14"/>
    </sheetView>
  </sheetViews>
  <sheetFormatPr defaultColWidth="9.109375" defaultRowHeight="14.4" x14ac:dyDescent="0.3"/>
  <cols>
    <col min="1" max="1" width="5.33203125" style="1" customWidth="1"/>
    <col min="2" max="2" width="2.109375" style="1" customWidth="1"/>
    <col min="3" max="3" width="19.5546875" style="1" customWidth="1"/>
    <col min="4" max="4" width="24.33203125" style="1" customWidth="1"/>
    <col min="5" max="5" width="10.44140625" style="1" customWidth="1"/>
    <col min="6" max="6" width="0.88671875" style="1" hidden="1" customWidth="1"/>
    <col min="7" max="7" width="11.33203125" style="1" customWidth="1"/>
    <col min="8" max="9" width="0" style="1" hidden="1" customWidth="1"/>
    <col min="10" max="10" width="10.88671875" style="1" customWidth="1"/>
    <col min="11" max="11" width="16.88671875" style="1" customWidth="1"/>
    <col min="12" max="12" width="3.33203125" style="1" customWidth="1"/>
    <col min="13" max="13" width="20.88671875" style="1" customWidth="1"/>
    <col min="14" max="6737" width="9.109375" style="1"/>
    <col min="6738" max="6754" width="9.109375" style="1" customWidth="1"/>
    <col min="6755" max="16384" width="9.109375" style="1"/>
  </cols>
  <sheetData>
    <row r="1" spans="2:19" ht="9.75" customHeight="1" thickBot="1" x14ac:dyDescent="0.35"/>
    <row r="2" spans="2:19" ht="8.25" customHeigh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9" ht="18" x14ac:dyDescent="0.35">
      <c r="B3" s="5"/>
      <c r="C3" s="67" t="s">
        <v>0</v>
      </c>
      <c r="D3" s="68"/>
      <c r="E3" s="68"/>
      <c r="F3" s="68"/>
      <c r="G3" s="68"/>
      <c r="H3" s="68"/>
      <c r="I3" s="68"/>
      <c r="J3" s="68"/>
      <c r="K3" s="68"/>
      <c r="L3" s="6"/>
    </row>
    <row r="4" spans="2:19" ht="5.25" customHeight="1" x14ac:dyDescent="0.3">
      <c r="B4" s="5"/>
      <c r="C4" s="69"/>
      <c r="D4" s="69"/>
      <c r="E4" s="69"/>
      <c r="F4" s="69"/>
      <c r="G4" s="69"/>
      <c r="H4" s="69"/>
      <c r="I4" s="69"/>
      <c r="J4" s="69"/>
      <c r="K4" s="69"/>
      <c r="L4" s="6"/>
    </row>
    <row r="5" spans="2:19" x14ac:dyDescent="0.3">
      <c r="B5" s="5"/>
      <c r="C5" s="69"/>
      <c r="D5" s="69"/>
      <c r="E5" s="69"/>
      <c r="F5" s="69"/>
      <c r="G5" s="69"/>
      <c r="H5" s="69"/>
      <c r="I5" s="69"/>
      <c r="J5" s="69"/>
      <c r="K5" s="69"/>
      <c r="L5" s="6"/>
    </row>
    <row r="6" spans="2:19" x14ac:dyDescent="0.3">
      <c r="B6" s="5"/>
      <c r="C6" s="70"/>
      <c r="D6" s="70"/>
      <c r="E6" s="70"/>
      <c r="F6" s="70"/>
      <c r="G6" s="70"/>
      <c r="H6" s="70"/>
      <c r="I6" s="70"/>
      <c r="J6" s="70"/>
      <c r="K6" s="70"/>
      <c r="L6" s="6"/>
    </row>
    <row r="7" spans="2:19" ht="10.5" customHeight="1" thickBot="1" x14ac:dyDescent="0.35">
      <c r="B7" s="5"/>
      <c r="C7" s="70"/>
      <c r="D7" s="70"/>
      <c r="E7" s="70"/>
      <c r="F7" s="70"/>
      <c r="G7" s="70"/>
      <c r="H7" s="70"/>
      <c r="I7" s="70"/>
      <c r="J7" s="70"/>
      <c r="K7" s="70"/>
      <c r="L7" s="6"/>
    </row>
    <row r="8" spans="2:19" ht="25.5" customHeight="1" x14ac:dyDescent="0.3">
      <c r="B8" s="5"/>
      <c r="C8" s="71" t="s">
        <v>60</v>
      </c>
      <c r="D8" s="72"/>
      <c r="E8" s="72"/>
      <c r="F8" s="72"/>
      <c r="G8" s="72"/>
      <c r="H8" s="72"/>
      <c r="I8" s="72"/>
      <c r="J8" s="72"/>
      <c r="K8" s="73"/>
      <c r="L8" s="6"/>
    </row>
    <row r="9" spans="2:19" ht="15" customHeight="1" x14ac:dyDescent="0.3">
      <c r="B9" s="5"/>
      <c r="C9" s="74"/>
      <c r="D9" s="75"/>
      <c r="E9" s="75"/>
      <c r="F9" s="75"/>
      <c r="G9" s="75"/>
      <c r="H9" s="75"/>
      <c r="I9" s="75"/>
      <c r="J9" s="75"/>
      <c r="K9" s="76"/>
      <c r="L9" s="6"/>
      <c r="M9" s="7"/>
      <c r="N9" s="7"/>
      <c r="O9" s="7"/>
      <c r="P9" s="7"/>
      <c r="Q9" s="7"/>
      <c r="R9" s="7"/>
      <c r="S9" s="7"/>
    </row>
    <row r="10" spans="2:19" x14ac:dyDescent="0.3">
      <c r="B10" s="5"/>
      <c r="C10" s="74"/>
      <c r="D10" s="75"/>
      <c r="E10" s="75"/>
      <c r="F10" s="75"/>
      <c r="G10" s="75"/>
      <c r="H10" s="75"/>
      <c r="I10" s="75"/>
      <c r="J10" s="75"/>
      <c r="K10" s="76"/>
      <c r="L10" s="6"/>
      <c r="M10" s="7"/>
      <c r="N10" s="7"/>
      <c r="O10" s="7"/>
      <c r="P10" s="7"/>
      <c r="Q10" s="7"/>
      <c r="R10" s="7"/>
      <c r="S10" s="7"/>
    </row>
    <row r="11" spans="2:19" ht="15" customHeight="1" x14ac:dyDescent="0.3">
      <c r="B11" s="5"/>
      <c r="C11" s="74"/>
      <c r="D11" s="75"/>
      <c r="E11" s="75"/>
      <c r="F11" s="75"/>
      <c r="G11" s="75"/>
      <c r="H11" s="75"/>
      <c r="I11" s="75"/>
      <c r="J11" s="75"/>
      <c r="K11" s="76"/>
      <c r="L11" s="6"/>
      <c r="M11" s="7"/>
      <c r="N11" s="7"/>
      <c r="O11" s="7"/>
      <c r="P11" s="7"/>
      <c r="Q11" s="7"/>
      <c r="R11" s="7"/>
      <c r="S11" s="7"/>
    </row>
    <row r="12" spans="2:19" x14ac:dyDescent="0.3">
      <c r="B12" s="5"/>
      <c r="C12" s="74"/>
      <c r="D12" s="75"/>
      <c r="E12" s="75"/>
      <c r="F12" s="75"/>
      <c r="G12" s="75"/>
      <c r="H12" s="75"/>
      <c r="I12" s="75"/>
      <c r="J12" s="75"/>
      <c r="K12" s="76"/>
      <c r="L12" s="6"/>
      <c r="M12" s="7"/>
      <c r="N12" s="7"/>
      <c r="O12" s="7"/>
      <c r="P12" s="7"/>
      <c r="Q12" s="7"/>
      <c r="R12" s="7"/>
      <c r="S12" s="7"/>
    </row>
    <row r="13" spans="2:19" x14ac:dyDescent="0.3">
      <c r="B13" s="5"/>
      <c r="C13" s="74"/>
      <c r="D13" s="75"/>
      <c r="E13" s="75"/>
      <c r="F13" s="75"/>
      <c r="G13" s="75"/>
      <c r="H13" s="75"/>
      <c r="I13" s="75"/>
      <c r="J13" s="75"/>
      <c r="K13" s="76"/>
      <c r="L13" s="6"/>
      <c r="M13" s="7"/>
      <c r="N13" s="7"/>
      <c r="O13" s="7"/>
      <c r="P13" s="7"/>
      <c r="Q13" s="7"/>
      <c r="R13" s="7"/>
      <c r="S13" s="7"/>
    </row>
    <row r="14" spans="2:19" x14ac:dyDescent="0.3">
      <c r="B14" s="5"/>
      <c r="C14" s="74"/>
      <c r="D14" s="75"/>
      <c r="E14" s="75"/>
      <c r="F14" s="75"/>
      <c r="G14" s="75"/>
      <c r="H14" s="75"/>
      <c r="I14" s="75"/>
      <c r="J14" s="75"/>
      <c r="K14" s="76"/>
      <c r="L14" s="6"/>
      <c r="M14" s="7"/>
      <c r="N14" s="7"/>
      <c r="O14" s="7"/>
      <c r="P14" s="7"/>
      <c r="Q14" s="7"/>
      <c r="R14" s="7"/>
      <c r="S14" s="7"/>
    </row>
    <row r="15" spans="2:19" x14ac:dyDescent="0.3">
      <c r="B15" s="5"/>
      <c r="C15" s="74"/>
      <c r="D15" s="75"/>
      <c r="E15" s="75"/>
      <c r="F15" s="75"/>
      <c r="G15" s="75"/>
      <c r="H15" s="75"/>
      <c r="I15" s="75"/>
      <c r="J15" s="75"/>
      <c r="K15" s="76"/>
      <c r="L15" s="6"/>
      <c r="M15" s="7"/>
      <c r="N15" s="7"/>
      <c r="O15" s="7"/>
      <c r="P15" s="7"/>
      <c r="Q15" s="7"/>
      <c r="R15" s="7"/>
      <c r="S15" s="7"/>
    </row>
    <row r="16" spans="2:19" x14ac:dyDescent="0.3">
      <c r="B16" s="5"/>
      <c r="C16" s="74"/>
      <c r="D16" s="75"/>
      <c r="E16" s="75"/>
      <c r="F16" s="75"/>
      <c r="G16" s="75"/>
      <c r="H16" s="75"/>
      <c r="I16" s="75"/>
      <c r="J16" s="75"/>
      <c r="K16" s="76"/>
      <c r="L16" s="8"/>
      <c r="M16" s="7"/>
      <c r="N16" s="7"/>
      <c r="O16" s="7"/>
      <c r="P16" s="7"/>
      <c r="Q16" s="7"/>
      <c r="R16" s="7"/>
      <c r="S16" s="7"/>
    </row>
    <row r="17" spans="2:19" ht="15" thickBot="1" x14ac:dyDescent="0.35">
      <c r="B17" s="5"/>
      <c r="C17" s="77"/>
      <c r="D17" s="78"/>
      <c r="E17" s="78"/>
      <c r="F17" s="78"/>
      <c r="G17" s="78"/>
      <c r="H17" s="78"/>
      <c r="I17" s="78"/>
      <c r="J17" s="78"/>
      <c r="K17" s="79"/>
      <c r="L17" s="6"/>
      <c r="M17" s="7"/>
      <c r="N17" s="7"/>
      <c r="O17" s="7"/>
      <c r="P17" s="7"/>
      <c r="Q17" s="7"/>
      <c r="R17" s="7"/>
      <c r="S17" s="7"/>
    </row>
    <row r="18" spans="2:19" ht="3" customHeight="1" thickBot="1" x14ac:dyDescent="0.35">
      <c r="B18" s="5"/>
      <c r="C18" s="80"/>
      <c r="D18" s="80"/>
      <c r="E18" s="80"/>
      <c r="F18" s="80"/>
      <c r="G18" s="80"/>
      <c r="H18" s="80"/>
      <c r="I18" s="80"/>
      <c r="J18" s="80"/>
      <c r="K18" s="80"/>
      <c r="L18" s="6"/>
      <c r="M18" s="7"/>
      <c r="N18" s="7"/>
      <c r="O18" s="7"/>
      <c r="P18" s="7"/>
      <c r="Q18" s="7"/>
      <c r="R18" s="7"/>
      <c r="S18" s="7"/>
    </row>
    <row r="19" spans="2:19" x14ac:dyDescent="0.3">
      <c r="B19" s="5"/>
      <c r="C19" s="81"/>
      <c r="D19" s="82"/>
      <c r="E19" s="82"/>
      <c r="F19" s="82"/>
      <c r="G19" s="82"/>
      <c r="H19" s="82"/>
      <c r="I19" s="82"/>
      <c r="J19" s="82"/>
      <c r="K19" s="83"/>
      <c r="L19" s="6"/>
      <c r="M19" s="7"/>
      <c r="N19" s="7"/>
      <c r="O19" s="7"/>
      <c r="P19" s="7"/>
      <c r="Q19" s="7"/>
      <c r="R19" s="7"/>
      <c r="S19" s="7"/>
    </row>
    <row r="20" spans="2:19" x14ac:dyDescent="0.3">
      <c r="B20" s="5"/>
      <c r="C20" s="84"/>
      <c r="D20" s="85"/>
      <c r="E20" s="85"/>
      <c r="F20" s="85"/>
      <c r="G20" s="85"/>
      <c r="H20" s="85"/>
      <c r="I20" s="85"/>
      <c r="J20" s="85"/>
      <c r="K20" s="86"/>
      <c r="L20" s="6"/>
      <c r="M20" s="7"/>
      <c r="N20" s="7"/>
      <c r="O20" s="7"/>
      <c r="P20" s="7"/>
      <c r="Q20" s="7"/>
      <c r="R20" s="7"/>
      <c r="S20" s="7"/>
    </row>
    <row r="21" spans="2:19" x14ac:dyDescent="0.3">
      <c r="B21" s="5"/>
      <c r="C21" s="84"/>
      <c r="D21" s="85"/>
      <c r="E21" s="85"/>
      <c r="F21" s="85"/>
      <c r="G21" s="85"/>
      <c r="H21" s="85"/>
      <c r="I21" s="85"/>
      <c r="J21" s="85"/>
      <c r="K21" s="86"/>
      <c r="L21" s="6"/>
      <c r="M21" s="7"/>
      <c r="N21" s="7"/>
      <c r="O21" s="7"/>
      <c r="P21" s="7"/>
      <c r="Q21" s="7"/>
      <c r="R21" s="7"/>
      <c r="S21" s="7"/>
    </row>
    <row r="22" spans="2:19" x14ac:dyDescent="0.3">
      <c r="B22" s="5"/>
      <c r="C22" s="84"/>
      <c r="D22" s="85"/>
      <c r="E22" s="85"/>
      <c r="F22" s="85"/>
      <c r="G22" s="85"/>
      <c r="H22" s="85"/>
      <c r="I22" s="85"/>
      <c r="J22" s="85"/>
      <c r="K22" s="86"/>
      <c r="L22" s="6"/>
      <c r="M22" s="7"/>
      <c r="N22" s="7"/>
      <c r="O22" s="7"/>
      <c r="P22" s="7"/>
      <c r="Q22" s="7"/>
      <c r="R22" s="7"/>
      <c r="S22" s="7"/>
    </row>
    <row r="23" spans="2:19" x14ac:dyDescent="0.3">
      <c r="B23" s="5"/>
      <c r="C23" s="84"/>
      <c r="D23" s="85"/>
      <c r="E23" s="85"/>
      <c r="F23" s="85"/>
      <c r="G23" s="85"/>
      <c r="H23" s="85"/>
      <c r="I23" s="85"/>
      <c r="J23" s="85"/>
      <c r="K23" s="86"/>
      <c r="L23" s="6"/>
      <c r="M23" s="7"/>
      <c r="N23" s="7"/>
      <c r="O23" s="7"/>
      <c r="P23" s="7"/>
      <c r="Q23" s="7"/>
      <c r="R23" s="7"/>
      <c r="S23" s="7"/>
    </row>
    <row r="24" spans="2:19" ht="15" thickBot="1" x14ac:dyDescent="0.35">
      <c r="B24" s="5"/>
      <c r="C24" s="87"/>
      <c r="D24" s="88"/>
      <c r="E24" s="88"/>
      <c r="F24" s="88"/>
      <c r="G24" s="88"/>
      <c r="H24" s="88"/>
      <c r="I24" s="88"/>
      <c r="J24" s="88"/>
      <c r="K24" s="89"/>
      <c r="L24" s="6"/>
      <c r="M24" s="7"/>
      <c r="N24" s="7"/>
      <c r="O24" s="7"/>
      <c r="P24" s="7"/>
      <c r="Q24" s="7"/>
      <c r="R24" s="7"/>
      <c r="S24" s="7"/>
    </row>
    <row r="25" spans="2:19" s="15" customFormat="1" ht="6" customHeight="1" thickBot="1" x14ac:dyDescent="0.35">
      <c r="B25" s="10"/>
      <c r="C25" s="11"/>
      <c r="D25" s="9"/>
      <c r="E25" s="9"/>
      <c r="F25" s="9"/>
      <c r="G25" s="9"/>
      <c r="H25" s="9"/>
      <c r="I25" s="9"/>
      <c r="J25" s="9"/>
      <c r="K25" s="12"/>
      <c r="L25" s="13"/>
      <c r="M25" s="14"/>
      <c r="N25" s="14"/>
      <c r="O25" s="14"/>
      <c r="P25" s="14"/>
      <c r="Q25" s="14"/>
      <c r="R25" s="14"/>
      <c r="S25" s="14"/>
    </row>
    <row r="26" spans="2:19" ht="15" customHeight="1" x14ac:dyDescent="0.3">
      <c r="B26" s="5"/>
      <c r="C26" s="90" t="s">
        <v>1</v>
      </c>
      <c r="D26" s="91">
        <f>SUM(K33:K86)</f>
        <v>0</v>
      </c>
      <c r="E26" s="92" t="s">
        <v>2</v>
      </c>
      <c r="F26" s="92"/>
      <c r="G26" s="92"/>
      <c r="H26" s="92"/>
      <c r="I26" s="93"/>
      <c r="J26" s="61"/>
      <c r="K26" s="62"/>
      <c r="L26" s="6"/>
      <c r="M26" s="7"/>
      <c r="N26" s="7"/>
      <c r="O26" s="7"/>
      <c r="P26" s="7"/>
      <c r="Q26" s="7"/>
      <c r="R26" s="7"/>
      <c r="S26" s="7"/>
    </row>
    <row r="27" spans="2:19" ht="36" customHeight="1" x14ac:dyDescent="0.3">
      <c r="B27" s="5"/>
      <c r="C27" s="94"/>
      <c r="D27" s="95"/>
      <c r="E27" s="96"/>
      <c r="F27" s="96"/>
      <c r="G27" s="96"/>
      <c r="H27" s="96"/>
      <c r="I27" s="97"/>
      <c r="J27" s="63"/>
      <c r="K27" s="64"/>
      <c r="L27" s="6"/>
      <c r="M27" s="7"/>
      <c r="N27" s="7"/>
      <c r="O27" s="7"/>
      <c r="P27" s="7"/>
      <c r="Q27" s="7"/>
      <c r="R27" s="7"/>
      <c r="S27" s="7"/>
    </row>
    <row r="28" spans="2:19" ht="12" customHeight="1" x14ac:dyDescent="0.3">
      <c r="B28" s="5"/>
      <c r="C28" s="94"/>
      <c r="D28" s="95"/>
      <c r="E28" s="96"/>
      <c r="F28" s="96"/>
      <c r="G28" s="96"/>
      <c r="H28" s="96"/>
      <c r="I28" s="97"/>
      <c r="J28" s="63"/>
      <c r="K28" s="64"/>
      <c r="L28" s="6"/>
      <c r="M28" s="7"/>
      <c r="N28" s="7"/>
      <c r="O28" s="7"/>
      <c r="P28" s="7"/>
      <c r="Q28" s="7"/>
      <c r="R28" s="7"/>
      <c r="S28" s="7"/>
    </row>
    <row r="29" spans="2:19" ht="15" customHeight="1" thickBot="1" x14ac:dyDescent="0.35">
      <c r="B29" s="5"/>
      <c r="C29" s="98"/>
      <c r="D29" s="99"/>
      <c r="E29" s="100"/>
      <c r="F29" s="100"/>
      <c r="G29" s="100"/>
      <c r="H29" s="100"/>
      <c r="I29" s="101"/>
      <c r="J29" s="65"/>
      <c r="K29" s="66"/>
      <c r="L29" s="6"/>
      <c r="M29" s="7"/>
      <c r="N29" s="7"/>
      <c r="O29" s="7"/>
      <c r="P29" s="7"/>
      <c r="Q29" s="7"/>
      <c r="R29" s="7"/>
      <c r="S29" s="7"/>
    </row>
    <row r="30" spans="2:19" ht="6.75" customHeight="1" thickBot="1" x14ac:dyDescent="0.35">
      <c r="B30" s="5"/>
      <c r="C30" s="16"/>
      <c r="D30" s="102"/>
      <c r="E30" s="103"/>
      <c r="F30" s="104"/>
      <c r="G30" s="104"/>
      <c r="H30" s="104"/>
      <c r="I30" s="104"/>
      <c r="J30" s="17"/>
      <c r="K30" s="17"/>
      <c r="L30" s="6"/>
      <c r="M30" s="7"/>
      <c r="N30" s="7"/>
      <c r="O30" s="7"/>
      <c r="P30" s="7"/>
      <c r="Q30" s="7"/>
      <c r="R30" s="7"/>
      <c r="S30" s="7"/>
    </row>
    <row r="31" spans="2:19" ht="75" customHeight="1" thickBot="1" x14ac:dyDescent="0.35">
      <c r="B31" s="5"/>
      <c r="C31" s="16"/>
      <c r="D31" s="105"/>
      <c r="E31" s="106" t="s">
        <v>3</v>
      </c>
      <c r="F31" s="107"/>
      <c r="G31" s="19" t="s">
        <v>4</v>
      </c>
      <c r="H31" s="108"/>
      <c r="I31" s="108"/>
      <c r="J31" s="20" t="s">
        <v>5</v>
      </c>
      <c r="K31" s="52" t="s">
        <v>6</v>
      </c>
      <c r="L31" s="6"/>
      <c r="M31" s="18"/>
      <c r="N31" s="18"/>
      <c r="O31" s="18"/>
      <c r="P31" s="18"/>
      <c r="Q31" s="18"/>
      <c r="R31" s="18"/>
      <c r="S31" s="18"/>
    </row>
    <row r="32" spans="2:19" ht="7.5" customHeight="1" thickBot="1" x14ac:dyDescent="0.35">
      <c r="B32" s="5"/>
      <c r="C32" s="109"/>
      <c r="D32" s="110"/>
      <c r="E32" s="111"/>
      <c r="F32" s="110"/>
      <c r="G32" s="21"/>
      <c r="H32" s="110"/>
      <c r="I32" s="110"/>
      <c r="J32" s="22"/>
      <c r="K32" s="53"/>
      <c r="L32" s="6"/>
      <c r="M32" s="23"/>
      <c r="N32" s="23"/>
      <c r="O32" s="23"/>
      <c r="P32" s="23"/>
      <c r="Q32" s="23"/>
      <c r="R32" s="23"/>
      <c r="S32" s="23"/>
    </row>
    <row r="33" spans="2:19" ht="20.25" customHeight="1" x14ac:dyDescent="0.35">
      <c r="B33" s="5"/>
      <c r="C33" s="112" t="s">
        <v>7</v>
      </c>
      <c r="D33" s="113" t="s">
        <v>8</v>
      </c>
      <c r="E33" s="114">
        <v>1.1000000000000001</v>
      </c>
      <c r="F33" s="24">
        <f>((J$26*0.44)*E33)</f>
        <v>0</v>
      </c>
      <c r="G33" s="25">
        <f>ROUNDDOWN(F33,0)</f>
        <v>0</v>
      </c>
      <c r="H33" s="115"/>
      <c r="I33" s="115"/>
      <c r="J33" s="26"/>
      <c r="K33" s="54">
        <f>(J33/(0.44*E33))</f>
        <v>0</v>
      </c>
      <c r="L33" s="6"/>
      <c r="O33" s="7"/>
      <c r="P33" s="7"/>
      <c r="Q33" s="7"/>
      <c r="R33" s="7"/>
      <c r="S33" s="7"/>
    </row>
    <row r="34" spans="2:19" ht="21" customHeight="1" x14ac:dyDescent="0.35">
      <c r="B34" s="5"/>
      <c r="C34" s="116"/>
      <c r="D34" s="117" t="s">
        <v>9</v>
      </c>
      <c r="E34" s="118">
        <v>2</v>
      </c>
      <c r="F34" s="27">
        <f>((J$26*0.44)*E34)</f>
        <v>0</v>
      </c>
      <c r="G34" s="28">
        <f t="shared" ref="G34:G69" si="0">ROUNDDOWN(F34,0)</f>
        <v>0</v>
      </c>
      <c r="H34" s="119"/>
      <c r="I34" s="119"/>
      <c r="J34" s="29"/>
      <c r="K34" s="55">
        <f>(J34/(0.44*E34))</f>
        <v>0</v>
      </c>
      <c r="L34" s="6"/>
      <c r="O34" s="30"/>
      <c r="P34" s="30"/>
      <c r="Q34" s="30"/>
      <c r="R34" s="30"/>
      <c r="S34" s="30"/>
    </row>
    <row r="35" spans="2:19" ht="18.600000000000001" thickBot="1" x14ac:dyDescent="0.4">
      <c r="B35" s="5"/>
      <c r="C35" s="120"/>
      <c r="D35" s="121" t="s">
        <v>10</v>
      </c>
      <c r="E35" s="122">
        <v>3.6</v>
      </c>
      <c r="F35" s="31">
        <f>((J$26*0.44)*E35)</f>
        <v>0</v>
      </c>
      <c r="G35" s="32">
        <f t="shared" si="0"/>
        <v>0</v>
      </c>
      <c r="H35" s="123"/>
      <c r="I35" s="123"/>
      <c r="J35" s="33"/>
      <c r="K35" s="56">
        <f>(J35/(0.44*E35))</f>
        <v>0</v>
      </c>
      <c r="L35" s="6"/>
      <c r="O35" s="30"/>
      <c r="P35" s="30"/>
      <c r="Q35" s="30"/>
      <c r="R35" s="30"/>
      <c r="S35" s="30"/>
    </row>
    <row r="36" spans="2:19" ht="5.25" customHeight="1" thickBot="1" x14ac:dyDescent="0.4">
      <c r="B36" s="5"/>
      <c r="C36" s="69"/>
      <c r="D36" s="69"/>
      <c r="E36" s="69"/>
      <c r="F36" s="69"/>
      <c r="G36" s="124"/>
      <c r="H36" s="69"/>
      <c r="I36" s="69"/>
      <c r="J36" s="34"/>
      <c r="K36" s="51"/>
      <c r="L36" s="6"/>
    </row>
    <row r="37" spans="2:19" ht="43.8" x14ac:dyDescent="0.35">
      <c r="B37" s="5"/>
      <c r="C37" s="125" t="s">
        <v>11</v>
      </c>
      <c r="D37" s="126" t="s">
        <v>12</v>
      </c>
      <c r="E37" s="127">
        <v>0.5</v>
      </c>
      <c r="F37" s="35">
        <f t="shared" ref="F37:F45" si="1">((J$26*0.44)*E37)</f>
        <v>0</v>
      </c>
      <c r="G37" s="36">
        <f t="shared" si="0"/>
        <v>0</v>
      </c>
      <c r="H37" s="128"/>
      <c r="I37" s="128"/>
      <c r="J37" s="37"/>
      <c r="K37" s="57">
        <f t="shared" ref="K37:K45" si="2">(J37/(0.44*E37))</f>
        <v>0</v>
      </c>
      <c r="L37" s="6"/>
      <c r="R37" s="38"/>
    </row>
    <row r="38" spans="2:19" ht="29.4" x14ac:dyDescent="0.35">
      <c r="B38" s="5"/>
      <c r="C38" s="129"/>
      <c r="D38" s="130" t="s">
        <v>13</v>
      </c>
      <c r="E38" s="118">
        <v>0.6</v>
      </c>
      <c r="F38" s="39">
        <f t="shared" si="1"/>
        <v>0</v>
      </c>
      <c r="G38" s="28">
        <f t="shared" si="0"/>
        <v>0</v>
      </c>
      <c r="H38" s="69"/>
      <c r="I38" s="69"/>
      <c r="J38" s="29"/>
      <c r="K38" s="58">
        <f t="shared" si="2"/>
        <v>0</v>
      </c>
      <c r="L38" s="6"/>
    </row>
    <row r="39" spans="2:19" ht="29.4" x14ac:dyDescent="0.35">
      <c r="B39" s="5"/>
      <c r="C39" s="129"/>
      <c r="D39" s="130" t="s">
        <v>14</v>
      </c>
      <c r="E39" s="118">
        <v>0.7</v>
      </c>
      <c r="F39" s="39">
        <f t="shared" si="1"/>
        <v>0</v>
      </c>
      <c r="G39" s="28">
        <f t="shared" si="0"/>
        <v>0</v>
      </c>
      <c r="H39" s="69"/>
      <c r="I39" s="69"/>
      <c r="J39" s="29"/>
      <c r="K39" s="58">
        <f t="shared" si="2"/>
        <v>0</v>
      </c>
      <c r="L39" s="6"/>
    </row>
    <row r="40" spans="2:19" ht="29.4" x14ac:dyDescent="0.35">
      <c r="B40" s="5"/>
      <c r="C40" s="129"/>
      <c r="D40" s="130" t="s">
        <v>15</v>
      </c>
      <c r="E40" s="118">
        <v>0.7</v>
      </c>
      <c r="F40" s="39">
        <f t="shared" si="1"/>
        <v>0</v>
      </c>
      <c r="G40" s="28">
        <f t="shared" si="0"/>
        <v>0</v>
      </c>
      <c r="H40" s="69"/>
      <c r="I40" s="69"/>
      <c r="J40" s="29"/>
      <c r="K40" s="58">
        <f t="shared" si="2"/>
        <v>0</v>
      </c>
      <c r="L40" s="6"/>
    </row>
    <row r="41" spans="2:19" ht="29.4" x14ac:dyDescent="0.35">
      <c r="B41" s="5"/>
      <c r="C41" s="129"/>
      <c r="D41" s="130" t="s">
        <v>16</v>
      </c>
      <c r="E41" s="118">
        <v>0.7</v>
      </c>
      <c r="F41" s="39">
        <f t="shared" si="1"/>
        <v>0</v>
      </c>
      <c r="G41" s="28">
        <f t="shared" si="0"/>
        <v>0</v>
      </c>
      <c r="H41" s="69"/>
      <c r="I41" s="69"/>
      <c r="J41" s="29"/>
      <c r="K41" s="58">
        <f t="shared" si="2"/>
        <v>0</v>
      </c>
      <c r="L41" s="6"/>
    </row>
    <row r="42" spans="2:19" ht="18" x14ac:dyDescent="0.35">
      <c r="B42" s="5"/>
      <c r="C42" s="129"/>
      <c r="D42" s="130" t="s">
        <v>17</v>
      </c>
      <c r="E42" s="118">
        <v>1</v>
      </c>
      <c r="F42" s="39">
        <f t="shared" si="1"/>
        <v>0</v>
      </c>
      <c r="G42" s="28">
        <f t="shared" si="0"/>
        <v>0</v>
      </c>
      <c r="H42" s="69"/>
      <c r="I42" s="69"/>
      <c r="J42" s="29"/>
      <c r="K42" s="58">
        <f t="shared" si="2"/>
        <v>0</v>
      </c>
      <c r="L42" s="6"/>
    </row>
    <row r="43" spans="2:19" ht="43.8" x14ac:dyDescent="0.35">
      <c r="B43" s="5"/>
      <c r="C43" s="129"/>
      <c r="D43" s="130" t="s">
        <v>18</v>
      </c>
      <c r="E43" s="118">
        <v>1.1499999999999999</v>
      </c>
      <c r="F43" s="39">
        <f t="shared" si="1"/>
        <v>0</v>
      </c>
      <c r="G43" s="28">
        <f t="shared" si="0"/>
        <v>0</v>
      </c>
      <c r="H43" s="69"/>
      <c r="I43" s="69"/>
      <c r="J43" s="29"/>
      <c r="K43" s="58">
        <f t="shared" si="2"/>
        <v>0</v>
      </c>
      <c r="L43" s="6"/>
    </row>
    <row r="44" spans="2:19" ht="43.8" x14ac:dyDescent="0.35">
      <c r="B44" s="5"/>
      <c r="C44" s="129"/>
      <c r="D44" s="130" t="s">
        <v>19</v>
      </c>
      <c r="E44" s="118">
        <v>1.9</v>
      </c>
      <c r="F44" s="39">
        <f t="shared" si="1"/>
        <v>0</v>
      </c>
      <c r="G44" s="28">
        <f t="shared" si="0"/>
        <v>0</v>
      </c>
      <c r="H44" s="69"/>
      <c r="I44" s="69"/>
      <c r="J44" s="29"/>
      <c r="K44" s="58">
        <f t="shared" si="2"/>
        <v>0</v>
      </c>
      <c r="L44" s="6"/>
    </row>
    <row r="45" spans="2:19" ht="18.600000000000001" thickBot="1" x14ac:dyDescent="0.4">
      <c r="B45" s="5"/>
      <c r="C45" s="131"/>
      <c r="D45" s="132" t="s">
        <v>20</v>
      </c>
      <c r="E45" s="122">
        <v>5</v>
      </c>
      <c r="F45" s="40">
        <f t="shared" si="1"/>
        <v>0</v>
      </c>
      <c r="G45" s="32">
        <f t="shared" si="0"/>
        <v>0</v>
      </c>
      <c r="H45" s="133"/>
      <c r="I45" s="133"/>
      <c r="J45" s="33"/>
      <c r="K45" s="59">
        <f t="shared" si="2"/>
        <v>0</v>
      </c>
      <c r="L45" s="6"/>
    </row>
    <row r="46" spans="2:19" ht="2.25" customHeight="1" thickBot="1" x14ac:dyDescent="0.4">
      <c r="B46" s="5"/>
      <c r="C46" s="69"/>
      <c r="D46" s="69"/>
      <c r="E46" s="69"/>
      <c r="F46" s="69"/>
      <c r="G46" s="124"/>
      <c r="H46" s="69"/>
      <c r="I46" s="69"/>
      <c r="J46" s="34"/>
      <c r="K46" s="51"/>
      <c r="L46" s="6"/>
    </row>
    <row r="47" spans="2:19" ht="18" x14ac:dyDescent="0.35">
      <c r="B47" s="5"/>
      <c r="C47" s="125" t="s">
        <v>21</v>
      </c>
      <c r="D47" s="134" t="s">
        <v>22</v>
      </c>
      <c r="E47" s="127">
        <v>0.56000000000000005</v>
      </c>
      <c r="F47" s="35">
        <f t="shared" ref="F47:F52" si="3">((J$26*0.44)*E47)</f>
        <v>0</v>
      </c>
      <c r="G47" s="36">
        <f t="shared" si="0"/>
        <v>0</v>
      </c>
      <c r="H47" s="128"/>
      <c r="I47" s="128"/>
      <c r="J47" s="37"/>
      <c r="K47" s="57">
        <f t="shared" ref="K47:K52" si="4">(J47/(0.44*E47))</f>
        <v>0</v>
      </c>
      <c r="L47" s="6"/>
    </row>
    <row r="48" spans="2:19" ht="18" x14ac:dyDescent="0.35">
      <c r="B48" s="5"/>
      <c r="C48" s="116"/>
      <c r="D48" s="135" t="s">
        <v>23</v>
      </c>
      <c r="E48" s="118">
        <v>1.5</v>
      </c>
      <c r="F48" s="39">
        <f t="shared" si="3"/>
        <v>0</v>
      </c>
      <c r="G48" s="28">
        <f t="shared" si="0"/>
        <v>0</v>
      </c>
      <c r="H48" s="69"/>
      <c r="I48" s="69"/>
      <c r="J48" s="29"/>
      <c r="K48" s="58">
        <f t="shared" si="4"/>
        <v>0</v>
      </c>
      <c r="L48" s="6"/>
    </row>
    <row r="49" spans="2:12" ht="18" x14ac:dyDescent="0.35">
      <c r="B49" s="5"/>
      <c r="C49" s="116"/>
      <c r="D49" s="135" t="s">
        <v>24</v>
      </c>
      <c r="E49" s="118">
        <v>1.9</v>
      </c>
      <c r="F49" s="39">
        <f t="shared" si="3"/>
        <v>0</v>
      </c>
      <c r="G49" s="28">
        <f t="shared" si="0"/>
        <v>0</v>
      </c>
      <c r="H49" s="69"/>
      <c r="I49" s="69"/>
      <c r="J49" s="29"/>
      <c r="K49" s="58">
        <f t="shared" si="4"/>
        <v>0</v>
      </c>
      <c r="L49" s="6"/>
    </row>
    <row r="50" spans="2:12" ht="18" x14ac:dyDescent="0.35">
      <c r="B50" s="5"/>
      <c r="C50" s="116"/>
      <c r="D50" s="135" t="s">
        <v>25</v>
      </c>
      <c r="E50" s="118">
        <v>5</v>
      </c>
      <c r="F50" s="39">
        <f t="shared" si="3"/>
        <v>0</v>
      </c>
      <c r="G50" s="28">
        <f t="shared" si="0"/>
        <v>0</v>
      </c>
      <c r="H50" s="69"/>
      <c r="I50" s="69"/>
      <c r="J50" s="29"/>
      <c r="K50" s="58">
        <f t="shared" si="4"/>
        <v>0</v>
      </c>
      <c r="L50" s="6"/>
    </row>
    <row r="51" spans="2:12" ht="18" x14ac:dyDescent="0.35">
      <c r="B51" s="5"/>
      <c r="C51" s="116"/>
      <c r="D51" s="135" t="s">
        <v>26</v>
      </c>
      <c r="E51" s="118">
        <v>8.5</v>
      </c>
      <c r="F51" s="39">
        <f t="shared" si="3"/>
        <v>0</v>
      </c>
      <c r="G51" s="28">
        <f t="shared" si="0"/>
        <v>0</v>
      </c>
      <c r="H51" s="69"/>
      <c r="I51" s="69"/>
      <c r="J51" s="29"/>
      <c r="K51" s="58">
        <f t="shared" si="4"/>
        <v>0</v>
      </c>
      <c r="L51" s="6"/>
    </row>
    <row r="52" spans="2:12" ht="18.600000000000001" thickBot="1" x14ac:dyDescent="0.4">
      <c r="B52" s="5"/>
      <c r="C52" s="120"/>
      <c r="D52" s="136" t="s">
        <v>27</v>
      </c>
      <c r="E52" s="122">
        <v>18.2</v>
      </c>
      <c r="F52" s="40">
        <f t="shared" si="3"/>
        <v>0</v>
      </c>
      <c r="G52" s="32">
        <f t="shared" si="0"/>
        <v>0</v>
      </c>
      <c r="H52" s="133"/>
      <c r="I52" s="133"/>
      <c r="J52" s="33"/>
      <c r="K52" s="59">
        <f t="shared" si="4"/>
        <v>0</v>
      </c>
      <c r="L52" s="6"/>
    </row>
    <row r="53" spans="2:12" ht="3.75" customHeight="1" thickBot="1" x14ac:dyDescent="0.4">
      <c r="B53" s="5"/>
      <c r="C53" s="69"/>
      <c r="D53" s="69"/>
      <c r="E53" s="69"/>
      <c r="F53" s="69"/>
      <c r="G53" s="124"/>
      <c r="H53" s="69"/>
      <c r="I53" s="69"/>
      <c r="J53" s="34"/>
      <c r="K53" s="51"/>
      <c r="L53" s="6"/>
    </row>
    <row r="54" spans="2:12" ht="18" x14ac:dyDescent="0.35">
      <c r="B54" s="5"/>
      <c r="C54" s="137" t="s">
        <v>28</v>
      </c>
      <c r="D54" s="134" t="s">
        <v>29</v>
      </c>
      <c r="E54" s="127">
        <v>100</v>
      </c>
      <c r="F54" s="35">
        <f t="shared" ref="F54:F63" si="5">((J$26*0.44)*E54)</f>
        <v>0</v>
      </c>
      <c r="G54" s="36">
        <f t="shared" si="0"/>
        <v>0</v>
      </c>
      <c r="H54" s="128"/>
      <c r="I54" s="128"/>
      <c r="J54" s="37"/>
      <c r="K54" s="57">
        <f t="shared" ref="K54:K63" si="6">(J54/(0.44*E54))</f>
        <v>0</v>
      </c>
      <c r="L54" s="6"/>
    </row>
    <row r="55" spans="2:12" ht="43.8" x14ac:dyDescent="0.35">
      <c r="B55" s="5"/>
      <c r="C55" s="116"/>
      <c r="D55" s="130" t="s">
        <v>30</v>
      </c>
      <c r="E55" s="118">
        <v>125</v>
      </c>
      <c r="F55" s="39">
        <f t="shared" si="5"/>
        <v>0</v>
      </c>
      <c r="G55" s="28">
        <f t="shared" si="0"/>
        <v>0</v>
      </c>
      <c r="H55" s="69"/>
      <c r="I55" s="69"/>
      <c r="J55" s="29"/>
      <c r="K55" s="58">
        <f t="shared" si="6"/>
        <v>0</v>
      </c>
      <c r="L55" s="6"/>
    </row>
    <row r="56" spans="2:12" ht="29.4" x14ac:dyDescent="0.35">
      <c r="B56" s="5"/>
      <c r="C56" s="116"/>
      <c r="D56" s="130" t="s">
        <v>31</v>
      </c>
      <c r="E56" s="118">
        <v>150</v>
      </c>
      <c r="F56" s="39">
        <f t="shared" si="5"/>
        <v>0</v>
      </c>
      <c r="G56" s="28">
        <f t="shared" si="0"/>
        <v>0</v>
      </c>
      <c r="H56" s="69"/>
      <c r="I56" s="69"/>
      <c r="J56" s="29"/>
      <c r="K56" s="58">
        <f t="shared" si="6"/>
        <v>0</v>
      </c>
      <c r="L56" s="6"/>
    </row>
    <row r="57" spans="2:12" ht="29.4" x14ac:dyDescent="0.35">
      <c r="B57" s="5"/>
      <c r="C57" s="116"/>
      <c r="D57" s="130" t="s">
        <v>32</v>
      </c>
      <c r="E57" s="118">
        <v>150</v>
      </c>
      <c r="F57" s="39">
        <f t="shared" si="5"/>
        <v>0</v>
      </c>
      <c r="G57" s="28">
        <f t="shared" si="0"/>
        <v>0</v>
      </c>
      <c r="H57" s="69"/>
      <c r="I57" s="69"/>
      <c r="J57" s="29"/>
      <c r="K57" s="58">
        <f t="shared" si="6"/>
        <v>0</v>
      </c>
      <c r="L57" s="6"/>
    </row>
    <row r="58" spans="2:12" ht="18" x14ac:dyDescent="0.35">
      <c r="B58" s="5"/>
      <c r="C58" s="116"/>
      <c r="D58" s="135" t="s">
        <v>33</v>
      </c>
      <c r="E58" s="118">
        <v>500</v>
      </c>
      <c r="F58" s="39">
        <f t="shared" si="5"/>
        <v>0</v>
      </c>
      <c r="G58" s="28">
        <f t="shared" si="0"/>
        <v>0</v>
      </c>
      <c r="H58" s="69"/>
      <c r="I58" s="69"/>
      <c r="J58" s="29"/>
      <c r="K58" s="58">
        <f t="shared" si="6"/>
        <v>0</v>
      </c>
      <c r="L58" s="6"/>
    </row>
    <row r="59" spans="2:12" ht="18" x14ac:dyDescent="0.35">
      <c r="B59" s="5"/>
      <c r="C59" s="116"/>
      <c r="D59" s="135" t="s">
        <v>34</v>
      </c>
      <c r="E59" s="118">
        <v>50</v>
      </c>
      <c r="F59" s="39">
        <f t="shared" si="5"/>
        <v>0</v>
      </c>
      <c r="G59" s="28">
        <f t="shared" si="0"/>
        <v>0</v>
      </c>
      <c r="H59" s="69"/>
      <c r="I59" s="69"/>
      <c r="J59" s="29"/>
      <c r="K59" s="58">
        <f t="shared" si="6"/>
        <v>0</v>
      </c>
      <c r="L59" s="6"/>
    </row>
    <row r="60" spans="2:12" ht="18" x14ac:dyDescent="0.35">
      <c r="B60" s="5"/>
      <c r="C60" s="116"/>
      <c r="D60" s="135" t="s">
        <v>35</v>
      </c>
      <c r="E60" s="118">
        <v>75</v>
      </c>
      <c r="F60" s="39">
        <f t="shared" si="5"/>
        <v>0</v>
      </c>
      <c r="G60" s="28">
        <f t="shared" si="0"/>
        <v>0</v>
      </c>
      <c r="H60" s="69"/>
      <c r="I60" s="69"/>
      <c r="J60" s="29"/>
      <c r="K60" s="58">
        <f t="shared" si="6"/>
        <v>0</v>
      </c>
      <c r="L60" s="6"/>
    </row>
    <row r="61" spans="2:12" ht="18" x14ac:dyDescent="0.35">
      <c r="B61" s="5"/>
      <c r="C61" s="116"/>
      <c r="D61" s="135" t="s">
        <v>36</v>
      </c>
      <c r="E61" s="118">
        <v>100</v>
      </c>
      <c r="F61" s="39">
        <f t="shared" si="5"/>
        <v>0</v>
      </c>
      <c r="G61" s="28">
        <f t="shared" si="0"/>
        <v>0</v>
      </c>
      <c r="H61" s="69"/>
      <c r="I61" s="69"/>
      <c r="J61" s="29"/>
      <c r="K61" s="58">
        <f t="shared" si="6"/>
        <v>0</v>
      </c>
      <c r="L61" s="6"/>
    </row>
    <row r="62" spans="2:12" ht="18" x14ac:dyDescent="0.35">
      <c r="B62" s="5"/>
      <c r="C62" s="116"/>
      <c r="D62" s="135" t="s">
        <v>37</v>
      </c>
      <c r="E62" s="118">
        <v>100</v>
      </c>
      <c r="F62" s="39">
        <f t="shared" si="5"/>
        <v>0</v>
      </c>
      <c r="G62" s="28">
        <f t="shared" si="0"/>
        <v>0</v>
      </c>
      <c r="H62" s="69"/>
      <c r="I62" s="69"/>
      <c r="J62" s="29"/>
      <c r="K62" s="58">
        <f t="shared" si="6"/>
        <v>0</v>
      </c>
      <c r="L62" s="6"/>
    </row>
    <row r="63" spans="2:12" ht="18.600000000000001" thickBot="1" x14ac:dyDescent="0.4">
      <c r="B63" s="5"/>
      <c r="C63" s="120"/>
      <c r="D63" s="136" t="s">
        <v>38</v>
      </c>
      <c r="E63" s="122">
        <v>50</v>
      </c>
      <c r="F63" s="40">
        <f t="shared" si="5"/>
        <v>0</v>
      </c>
      <c r="G63" s="32">
        <f t="shared" si="0"/>
        <v>0</v>
      </c>
      <c r="H63" s="133"/>
      <c r="I63" s="133"/>
      <c r="J63" s="33"/>
      <c r="K63" s="59">
        <f t="shared" si="6"/>
        <v>0</v>
      </c>
      <c r="L63" s="6"/>
    </row>
    <row r="64" spans="2:12" ht="2.25" customHeight="1" thickBot="1" x14ac:dyDescent="0.4">
      <c r="B64" s="5"/>
      <c r="C64" s="69"/>
      <c r="D64" s="69"/>
      <c r="E64" s="69"/>
      <c r="F64" s="69"/>
      <c r="G64" s="124"/>
      <c r="H64" s="69"/>
      <c r="I64" s="69"/>
      <c r="J64" s="34"/>
      <c r="K64" s="51"/>
      <c r="L64" s="6"/>
    </row>
    <row r="65" spans="2:12" ht="18" x14ac:dyDescent="0.35">
      <c r="B65" s="5"/>
      <c r="C65" s="137" t="s">
        <v>39</v>
      </c>
      <c r="D65" s="134" t="s">
        <v>40</v>
      </c>
      <c r="E65" s="127">
        <v>1</v>
      </c>
      <c r="F65" s="42">
        <f>((J$26*0.44)*E65)</f>
        <v>0</v>
      </c>
      <c r="G65" s="36">
        <f t="shared" si="0"/>
        <v>0</v>
      </c>
      <c r="H65" s="128"/>
      <c r="I65" s="128"/>
      <c r="J65" s="37"/>
      <c r="K65" s="57">
        <f>(J65/(0.44*E65))</f>
        <v>0</v>
      </c>
      <c r="L65" s="6"/>
    </row>
    <row r="66" spans="2:12" ht="18" x14ac:dyDescent="0.35">
      <c r="B66" s="5"/>
      <c r="C66" s="116"/>
      <c r="D66" s="135" t="s">
        <v>41</v>
      </c>
      <c r="E66" s="118">
        <v>1</v>
      </c>
      <c r="F66" s="43">
        <f>((J$26*0.44)*E66)</f>
        <v>0</v>
      </c>
      <c r="G66" s="28">
        <f t="shared" si="0"/>
        <v>0</v>
      </c>
      <c r="H66" s="69"/>
      <c r="I66" s="69"/>
      <c r="J66" s="29"/>
      <c r="K66" s="58">
        <f>(J66/(0.44*E66))</f>
        <v>0</v>
      </c>
      <c r="L66" s="6"/>
    </row>
    <row r="67" spans="2:12" ht="18" x14ac:dyDescent="0.35">
      <c r="B67" s="5"/>
      <c r="C67" s="116"/>
      <c r="D67" s="135" t="s">
        <v>42</v>
      </c>
      <c r="E67" s="118">
        <v>3.5</v>
      </c>
      <c r="F67" s="43">
        <f>((J$26*0.44)*E67)</f>
        <v>0</v>
      </c>
      <c r="G67" s="28">
        <f t="shared" si="0"/>
        <v>0</v>
      </c>
      <c r="H67" s="69"/>
      <c r="I67" s="69"/>
      <c r="J67" s="29"/>
      <c r="K67" s="58">
        <f>(J67/(0.44*E67))</f>
        <v>0</v>
      </c>
      <c r="L67" s="6"/>
    </row>
    <row r="68" spans="2:12" ht="18" x14ac:dyDescent="0.35">
      <c r="B68" s="5"/>
      <c r="C68" s="116"/>
      <c r="D68" s="135" t="s">
        <v>43</v>
      </c>
      <c r="E68" s="118">
        <v>1</v>
      </c>
      <c r="F68" s="43">
        <f>((J$26*0.44)*E68)</f>
        <v>0</v>
      </c>
      <c r="G68" s="28">
        <f t="shared" si="0"/>
        <v>0</v>
      </c>
      <c r="H68" s="69"/>
      <c r="I68" s="69"/>
      <c r="J68" s="29"/>
      <c r="K68" s="58">
        <f>(J68/(0.44*E68))</f>
        <v>0</v>
      </c>
      <c r="L68" s="6"/>
    </row>
    <row r="69" spans="2:12" ht="18.600000000000001" thickBot="1" x14ac:dyDescent="0.4">
      <c r="B69" s="5"/>
      <c r="C69" s="120"/>
      <c r="D69" s="136" t="s">
        <v>44</v>
      </c>
      <c r="E69" s="122">
        <v>1.5</v>
      </c>
      <c r="F69" s="44">
        <f>((J$26*0.44)*E69)</f>
        <v>0</v>
      </c>
      <c r="G69" s="32">
        <f t="shared" si="0"/>
        <v>0</v>
      </c>
      <c r="H69" s="133"/>
      <c r="I69" s="133"/>
      <c r="J69" s="33"/>
      <c r="K69" s="59">
        <f>(J69/(0.44*E69))</f>
        <v>0</v>
      </c>
      <c r="L69" s="6"/>
    </row>
    <row r="70" spans="2:12" ht="4.5" customHeight="1" thickBot="1" x14ac:dyDescent="0.4">
      <c r="B70" s="5"/>
      <c r="C70" s="69"/>
      <c r="D70" s="69"/>
      <c r="E70" s="69"/>
      <c r="F70" s="69"/>
      <c r="G70" s="124"/>
      <c r="H70" s="69"/>
      <c r="I70" s="69"/>
      <c r="J70" s="34"/>
      <c r="K70" s="51"/>
      <c r="L70" s="6"/>
    </row>
    <row r="71" spans="2:12" ht="18" x14ac:dyDescent="0.35">
      <c r="B71" s="5"/>
      <c r="C71" s="137" t="s">
        <v>45</v>
      </c>
      <c r="D71" s="134" t="s">
        <v>46</v>
      </c>
      <c r="E71" s="127">
        <v>5</v>
      </c>
      <c r="F71" s="42">
        <f>((J$26*0.44)*E71)</f>
        <v>0</v>
      </c>
      <c r="G71" s="36">
        <f>ROUNDDOWN(F71,0)</f>
        <v>0</v>
      </c>
      <c r="H71" s="128"/>
      <c r="I71" s="128"/>
      <c r="J71" s="37"/>
      <c r="K71" s="57">
        <f>(J71/(0.44*E71))</f>
        <v>0</v>
      </c>
      <c r="L71" s="6"/>
    </row>
    <row r="72" spans="2:12" ht="18" x14ac:dyDescent="0.35">
      <c r="B72" s="5"/>
      <c r="C72" s="116"/>
      <c r="D72" s="135" t="s">
        <v>47</v>
      </c>
      <c r="E72" s="118">
        <v>4</v>
      </c>
      <c r="F72" s="43">
        <f>((J$26*0.44)*E72)</f>
        <v>0</v>
      </c>
      <c r="G72" s="28">
        <f>ROUNDDOWN(F72,0)</f>
        <v>0</v>
      </c>
      <c r="H72" s="69"/>
      <c r="I72" s="69"/>
      <c r="J72" s="29"/>
      <c r="K72" s="58">
        <f>(J72/(0.44*E72))</f>
        <v>0</v>
      </c>
      <c r="L72" s="6"/>
    </row>
    <row r="73" spans="2:12" ht="18" x14ac:dyDescent="0.35">
      <c r="B73" s="5"/>
      <c r="C73" s="116"/>
      <c r="D73" s="135" t="s">
        <v>48</v>
      </c>
      <c r="E73" s="118">
        <v>21</v>
      </c>
      <c r="F73" s="43">
        <f>((J$26*0.44)*E73)</f>
        <v>0</v>
      </c>
      <c r="G73" s="28">
        <f>ROUNDDOWN(F73,0)</f>
        <v>0</v>
      </c>
      <c r="H73" s="69"/>
      <c r="I73" s="69"/>
      <c r="J73" s="29"/>
      <c r="K73" s="58">
        <f>(J73/(0.44*E73))</f>
        <v>0</v>
      </c>
      <c r="L73" s="6"/>
    </row>
    <row r="74" spans="2:12" ht="18.600000000000001" thickBot="1" x14ac:dyDescent="0.4">
      <c r="B74" s="5"/>
      <c r="C74" s="120"/>
      <c r="D74" s="136" t="s">
        <v>49</v>
      </c>
      <c r="E74" s="122">
        <v>10</v>
      </c>
      <c r="F74" s="44">
        <f>((J$26*0.44)*E74)</f>
        <v>0</v>
      </c>
      <c r="G74" s="32">
        <f>ROUNDDOWN(F74,0)</f>
        <v>0</v>
      </c>
      <c r="H74" s="133"/>
      <c r="I74" s="133"/>
      <c r="J74" s="33"/>
      <c r="K74" s="59">
        <f>(J74/(0.44*E74))</f>
        <v>0</v>
      </c>
      <c r="L74" s="6"/>
    </row>
    <row r="75" spans="2:12" ht="3" customHeight="1" thickBot="1" x14ac:dyDescent="0.4">
      <c r="B75" s="5"/>
      <c r="C75" s="69"/>
      <c r="D75" s="69"/>
      <c r="E75" s="69"/>
      <c r="F75" s="69"/>
      <c r="G75" s="124"/>
      <c r="H75" s="69"/>
      <c r="I75" s="69"/>
      <c r="J75" s="34"/>
      <c r="K75" s="51"/>
      <c r="L75" s="6"/>
    </row>
    <row r="76" spans="2:12" ht="18" x14ac:dyDescent="0.35">
      <c r="B76" s="5"/>
      <c r="C76" s="137" t="s">
        <v>50</v>
      </c>
      <c r="D76" s="134" t="s">
        <v>51</v>
      </c>
      <c r="E76" s="127">
        <v>6</v>
      </c>
      <c r="F76" s="42">
        <f>((J$26*0.44)*E76)</f>
        <v>0</v>
      </c>
      <c r="G76" s="36">
        <f>ROUNDDOWN(F76,0)</f>
        <v>0</v>
      </c>
      <c r="H76" s="128"/>
      <c r="I76" s="128"/>
      <c r="J76" s="37"/>
      <c r="K76" s="57">
        <f>(J76/(0.44*E76))</f>
        <v>0</v>
      </c>
      <c r="L76" s="6"/>
    </row>
    <row r="77" spans="2:12" ht="18" x14ac:dyDescent="0.35">
      <c r="B77" s="5"/>
      <c r="C77" s="116"/>
      <c r="D77" s="135" t="s">
        <v>52</v>
      </c>
      <c r="E77" s="118">
        <v>10</v>
      </c>
      <c r="F77" s="43">
        <f>((J$26*0.44)*E77)</f>
        <v>0</v>
      </c>
      <c r="G77" s="28">
        <f>ROUNDDOWN(F77,0)</f>
        <v>0</v>
      </c>
      <c r="H77" s="69"/>
      <c r="I77" s="69"/>
      <c r="J77" s="29"/>
      <c r="K77" s="58">
        <f>(J77/(0.44*E77))</f>
        <v>0</v>
      </c>
      <c r="L77" s="6"/>
    </row>
    <row r="78" spans="2:12" ht="18.600000000000001" thickBot="1" x14ac:dyDescent="0.4">
      <c r="B78" s="5"/>
      <c r="C78" s="120"/>
      <c r="D78" s="136" t="s">
        <v>49</v>
      </c>
      <c r="E78" s="122">
        <v>13</v>
      </c>
      <c r="F78" s="44">
        <f>((J$26*0.44)*E78)</f>
        <v>0</v>
      </c>
      <c r="G78" s="32">
        <f>ROUNDDOWN(F78,0)</f>
        <v>0</v>
      </c>
      <c r="H78" s="133"/>
      <c r="I78" s="133"/>
      <c r="J78" s="33"/>
      <c r="K78" s="59">
        <f>(J78/(0.44*E78))</f>
        <v>0</v>
      </c>
      <c r="L78" s="6"/>
    </row>
    <row r="79" spans="2:12" ht="2.25" customHeight="1" thickBot="1" x14ac:dyDescent="0.4">
      <c r="B79" s="5"/>
      <c r="C79" s="69"/>
      <c r="D79" s="69"/>
      <c r="E79" s="69"/>
      <c r="F79" s="69"/>
      <c r="G79" s="124"/>
      <c r="H79" s="69"/>
      <c r="I79" s="69"/>
      <c r="J79" s="34"/>
      <c r="K79" s="51"/>
      <c r="L79" s="6"/>
    </row>
    <row r="80" spans="2:12" ht="18.600000000000001" thickBot="1" x14ac:dyDescent="0.4">
      <c r="B80" s="5"/>
      <c r="C80" s="138" t="s">
        <v>53</v>
      </c>
      <c r="D80" s="139" t="s">
        <v>54</v>
      </c>
      <c r="E80" s="140">
        <v>1</v>
      </c>
      <c r="F80" s="45">
        <f>((J$26*0.44)*E80)</f>
        <v>0</v>
      </c>
      <c r="G80" s="46">
        <f>ROUNDDOWN(F80,0)</f>
        <v>0</v>
      </c>
      <c r="H80" s="141"/>
      <c r="I80" s="141"/>
      <c r="J80" s="47"/>
      <c r="K80" s="60">
        <f>(J80/(0.44*E80))</f>
        <v>0</v>
      </c>
      <c r="L80" s="6"/>
    </row>
    <row r="81" spans="2:12" ht="3" customHeight="1" thickBot="1" x14ac:dyDescent="0.4">
      <c r="B81" s="5"/>
      <c r="C81" s="69"/>
      <c r="D81" s="69"/>
      <c r="E81" s="69"/>
      <c r="F81" s="69"/>
      <c r="G81" s="124"/>
      <c r="H81" s="69"/>
      <c r="I81" s="69"/>
      <c r="J81" s="34"/>
      <c r="K81" s="51"/>
      <c r="L81" s="6"/>
    </row>
    <row r="82" spans="2:12" ht="18" x14ac:dyDescent="0.35">
      <c r="B82" s="5"/>
      <c r="C82" s="137" t="s">
        <v>55</v>
      </c>
      <c r="D82" s="134" t="s">
        <v>56</v>
      </c>
      <c r="E82" s="127">
        <v>1.7</v>
      </c>
      <c r="F82" s="42">
        <f>((J$26*0.44)*E82)</f>
        <v>0</v>
      </c>
      <c r="G82" s="36">
        <f>ROUNDDOWN(F82,0)</f>
        <v>0</v>
      </c>
      <c r="H82" s="128"/>
      <c r="I82" s="128"/>
      <c r="J82" s="37"/>
      <c r="K82" s="57">
        <f>(J82/(0.44*E82))</f>
        <v>0</v>
      </c>
      <c r="L82" s="6"/>
    </row>
    <row r="83" spans="2:12" ht="18.600000000000001" thickBot="1" x14ac:dyDescent="0.4">
      <c r="B83" s="5"/>
      <c r="C83" s="120"/>
      <c r="D83" s="136" t="s">
        <v>57</v>
      </c>
      <c r="E83" s="122">
        <v>5</v>
      </c>
      <c r="F83" s="44">
        <f>((J$26*0.44)*E83)</f>
        <v>0</v>
      </c>
      <c r="G83" s="32">
        <f>ROUNDDOWN(F83,0)</f>
        <v>0</v>
      </c>
      <c r="H83" s="133"/>
      <c r="I83" s="133"/>
      <c r="J83" s="33"/>
      <c r="K83" s="59">
        <f>(J83/(0.44*E83))</f>
        <v>0</v>
      </c>
      <c r="L83" s="6"/>
    </row>
    <row r="84" spans="2:12" ht="3" customHeight="1" thickBot="1" x14ac:dyDescent="0.4">
      <c r="B84" s="5"/>
      <c r="C84" s="69"/>
      <c r="D84" s="69"/>
      <c r="E84" s="69"/>
      <c r="F84" s="69"/>
      <c r="G84" s="124"/>
      <c r="H84" s="69"/>
      <c r="I84" s="69"/>
      <c r="J84" s="34"/>
      <c r="K84" s="51"/>
      <c r="L84" s="6"/>
    </row>
    <row r="85" spans="2:12" ht="18" x14ac:dyDescent="0.35">
      <c r="B85" s="5"/>
      <c r="C85" s="137" t="s">
        <v>58</v>
      </c>
      <c r="D85" s="134" t="s">
        <v>49</v>
      </c>
      <c r="E85" s="127">
        <v>6</v>
      </c>
      <c r="F85" s="42">
        <f>((J$26*0.44)*E85)</f>
        <v>0</v>
      </c>
      <c r="G85" s="36">
        <f>ROUNDDOWN(F85,0)</f>
        <v>0</v>
      </c>
      <c r="H85" s="128"/>
      <c r="I85" s="128"/>
      <c r="J85" s="37"/>
      <c r="K85" s="57">
        <f>(J85/(0.44*E85))</f>
        <v>0</v>
      </c>
      <c r="L85" s="6"/>
    </row>
    <row r="86" spans="2:12" ht="18.600000000000001" thickBot="1" x14ac:dyDescent="0.4">
      <c r="B86" s="5"/>
      <c r="C86" s="120"/>
      <c r="D86" s="136" t="s">
        <v>59</v>
      </c>
      <c r="E86" s="122">
        <v>1.25</v>
      </c>
      <c r="F86" s="44">
        <f>((J$26*0.44)*E86)</f>
        <v>0</v>
      </c>
      <c r="G86" s="32">
        <f>ROUNDDOWN(F86,0)</f>
        <v>0</v>
      </c>
      <c r="H86" s="133"/>
      <c r="I86" s="133"/>
      <c r="J86" s="33"/>
      <c r="K86" s="59">
        <f>(J86/(0.44*E86))</f>
        <v>0</v>
      </c>
      <c r="L86" s="6"/>
    </row>
    <row r="87" spans="2:12" ht="15" thickBot="1" x14ac:dyDescent="0.35">
      <c r="B87" s="48"/>
      <c r="C87" s="41"/>
      <c r="D87" s="41"/>
      <c r="E87" s="41"/>
      <c r="F87" s="41"/>
      <c r="G87" s="41"/>
      <c r="H87" s="41"/>
      <c r="I87" s="41"/>
      <c r="J87" s="49"/>
      <c r="K87" s="49"/>
      <c r="L87" s="50"/>
    </row>
  </sheetData>
  <sheetProtection algorithmName="SHA-512" hashValue="hzVXJ6vrzNFDCBk5q+gjHjmSKabXO1E1Q1e1LDnpAVDX59/PGvVa6OQ5wWRtGob0VvtyKBxtdiUAs3A9yEGmSw==" saltValue="xcCL22tjPc75HWGnUB3phA==" spinCount="100000" sheet="1" objects="1" scenarios="1" selectLockedCells="1"/>
  <mergeCells count="17">
    <mergeCell ref="C71:C74"/>
    <mergeCell ref="C76:C78"/>
    <mergeCell ref="C82:C83"/>
    <mergeCell ref="C85:C86"/>
    <mergeCell ref="D30:D31"/>
    <mergeCell ref="C33:C35"/>
    <mergeCell ref="C37:C45"/>
    <mergeCell ref="C47:C52"/>
    <mergeCell ref="C54:C63"/>
    <mergeCell ref="C65:C69"/>
    <mergeCell ref="C3:K3"/>
    <mergeCell ref="C6:K7"/>
    <mergeCell ref="C8:K17"/>
    <mergeCell ref="C26:C29"/>
    <mergeCell ref="D26:D29"/>
    <mergeCell ref="E26:I29"/>
    <mergeCell ref="J26:K29"/>
  </mergeCells>
  <conditionalFormatting sqref="D26">
    <cfRule type="cellIs" dxfId="1" priority="1" operator="greaterThan">
      <formula>$J$26</formula>
    </cfRule>
    <cfRule type="cellIs" dxfId="0" priority="2" operator="lessThanOrEqual">
      <formula>$J$26</formula>
    </cfRule>
  </conditionalFormatting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Livestock Animal Unit </vt:lpstr>
      <vt:lpstr>'Livestock Animal Unit '!Print_Area</vt:lpstr>
      <vt:lpstr>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Eanimi Deborah Agube</dc:creator>
  <cp:lastModifiedBy>Eanimi Deborah Agube</cp:lastModifiedBy>
  <dcterms:created xsi:type="dcterms:W3CDTF">2024-01-16T15:51:01Z</dcterms:created>
  <dcterms:modified xsi:type="dcterms:W3CDTF">2024-01-29T23:12:35Z</dcterms:modified>
</cp:coreProperties>
</file>